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/>
  <mc:AlternateContent xmlns:mc="http://schemas.openxmlformats.org/markup-compatibility/2006">
    <mc:Choice Requires="x15">
      <x15ac:absPath xmlns:x15ac="http://schemas.microsoft.com/office/spreadsheetml/2010/11/ac" url="C:\Users\ASISTENTE FINANZAS\Documents\2025\TRANSPARENCIA\"/>
    </mc:Choice>
  </mc:AlternateContent>
  <xr:revisionPtr revIDLastSave="0" documentId="13_ncr:1_{606D8CF0-9521-4699-A5A7-C793CF559BE5}" xr6:coauthVersionLast="47" xr6:coauthVersionMax="47" xr10:uidLastSave="{00000000-0000-0000-0000-000000000000}"/>
  <bookViews>
    <workbookView xWindow="1455" yWindow="945" windowWidth="23145" windowHeight="11295" firstSheet="2" activeTab="11" xr2:uid="{4367ACE6-CDE4-469D-8036-307BC57AA966}"/>
  </bookViews>
  <sheets>
    <sheet name="enero" sheetId="4" r:id="rId1"/>
    <sheet name="febrero" sheetId="5" r:id="rId2"/>
    <sheet name="marzo" sheetId="3" r:id="rId3"/>
    <sheet name="abril" sheetId="6" r:id="rId4"/>
    <sheet name="mayo" sheetId="9" r:id="rId5"/>
    <sheet name="junio" sheetId="10" r:id="rId6"/>
    <sheet name="julio" sheetId="11" r:id="rId7"/>
    <sheet name="agosto" sheetId="22" r:id="rId8"/>
    <sheet name="septiembre" sheetId="23" r:id="rId9"/>
    <sheet name="octubre" sheetId="24" r:id="rId10"/>
    <sheet name="noviembre" sheetId="26" r:id="rId11"/>
    <sheet name="diciembre" sheetId="27" r:id="rId12"/>
  </sheets>
  <definedNames>
    <definedName name="_xlnm.Print_Area" localSheetId="7">agosto!$A$2:$H$168</definedName>
    <definedName name="_xlnm.Print_Area" localSheetId="8">septiembre!$A$2:$H$170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179" i="27" l="1"/>
  <c r="G178" i="27"/>
  <c r="F178" i="27"/>
  <c r="G115" i="27"/>
  <c r="F115" i="27"/>
  <c r="G89" i="27"/>
  <c r="F88" i="27"/>
  <c r="F91" i="27" s="1"/>
  <c r="F92" i="27" s="1"/>
  <c r="G87" i="27"/>
  <c r="G86" i="27"/>
  <c r="F84" i="27"/>
  <c r="G83" i="27"/>
  <c r="G82" i="27"/>
  <c r="G81" i="27"/>
  <c r="G80" i="27"/>
  <c r="G79" i="27"/>
  <c r="G78" i="27"/>
  <c r="G77" i="27"/>
  <c r="G76" i="27"/>
  <c r="G75" i="27"/>
  <c r="G74" i="27"/>
  <c r="G73" i="27"/>
  <c r="G72" i="27"/>
  <c r="G71" i="27"/>
  <c r="G70" i="27"/>
  <c r="G69" i="27"/>
  <c r="G68" i="27"/>
  <c r="G67" i="27"/>
  <c r="G66" i="27"/>
  <c r="G65" i="27"/>
  <c r="G64" i="27"/>
  <c r="G63" i="27"/>
  <c r="G62" i="27"/>
  <c r="G61" i="27"/>
  <c r="G60" i="27"/>
  <c r="F54" i="27"/>
  <c r="F53" i="27"/>
  <c r="G52" i="27"/>
  <c r="G51" i="27"/>
  <c r="G50" i="27"/>
  <c r="G49" i="27"/>
  <c r="G48" i="27"/>
  <c r="G47" i="27"/>
  <c r="G46" i="27"/>
  <c r="G45" i="27"/>
  <c r="G44" i="27"/>
  <c r="G43" i="27"/>
  <c r="F42" i="27"/>
  <c r="F41" i="27"/>
  <c r="F40" i="27"/>
  <c r="F39" i="27"/>
  <c r="F38" i="27"/>
  <c r="F37" i="27"/>
  <c r="F36" i="27"/>
  <c r="F35" i="27"/>
  <c r="F34" i="27"/>
  <c r="F33" i="27"/>
  <c r="F29" i="27"/>
  <c r="F28" i="27"/>
  <c r="F27" i="27"/>
  <c r="F26" i="27"/>
  <c r="F25" i="27"/>
  <c r="F24" i="27"/>
  <c r="F23" i="27"/>
  <c r="F22" i="27"/>
  <c r="G21" i="27"/>
  <c r="G31" i="27" s="1"/>
  <c r="F20" i="27"/>
  <c r="F19" i="27"/>
  <c r="F18" i="27"/>
  <c r="F17" i="27"/>
  <c r="F16" i="27"/>
  <c r="F15" i="27"/>
  <c r="F14" i="27"/>
  <c r="F172" i="26"/>
  <c r="G114" i="26"/>
  <c r="F114" i="26"/>
  <c r="G88" i="26"/>
  <c r="F87" i="26"/>
  <c r="F90" i="26" s="1"/>
  <c r="F91" i="26" s="1"/>
  <c r="G86" i="26"/>
  <c r="G85" i="26"/>
  <c r="G90" i="26" s="1"/>
  <c r="F83" i="26"/>
  <c r="G82" i="26"/>
  <c r="G81" i="26"/>
  <c r="G80" i="26"/>
  <c r="G79" i="26"/>
  <c r="G78" i="26"/>
  <c r="G77" i="26"/>
  <c r="G76" i="26"/>
  <c r="G75" i="26"/>
  <c r="G74" i="26"/>
  <c r="G73" i="26"/>
  <c r="G72" i="26"/>
  <c r="G71" i="26"/>
  <c r="G70" i="26"/>
  <c r="G69" i="26"/>
  <c r="G68" i="26"/>
  <c r="G67" i="26"/>
  <c r="G66" i="26"/>
  <c r="G65" i="26"/>
  <c r="G64" i="26"/>
  <c r="G63" i="26"/>
  <c r="G62" i="26"/>
  <c r="G61" i="26"/>
  <c r="G60" i="26"/>
  <c r="G83" i="26" s="1"/>
  <c r="G56" i="26"/>
  <c r="F56" i="26"/>
  <c r="F57" i="26" s="1"/>
  <c r="F54" i="26"/>
  <c r="F53" i="26"/>
  <c r="G52" i="26"/>
  <c r="G51" i="26"/>
  <c r="G50" i="26"/>
  <c r="G49" i="26"/>
  <c r="G48" i="26"/>
  <c r="G47" i="26"/>
  <c r="G46" i="26"/>
  <c r="G45" i="26"/>
  <c r="G44" i="26"/>
  <c r="G43" i="26"/>
  <c r="F42" i="26"/>
  <c r="F41" i="26"/>
  <c r="F40" i="26"/>
  <c r="F39" i="26"/>
  <c r="F38" i="26"/>
  <c r="F37" i="26"/>
  <c r="F36" i="26"/>
  <c r="F35" i="26"/>
  <c r="F34" i="26"/>
  <c r="F33" i="26"/>
  <c r="F29" i="26"/>
  <c r="F28" i="26"/>
  <c r="F27" i="26"/>
  <c r="F26" i="26"/>
  <c r="F25" i="26"/>
  <c r="F24" i="26"/>
  <c r="F23" i="26"/>
  <c r="F22" i="26"/>
  <c r="G21" i="26"/>
  <c r="G31" i="26" s="1"/>
  <c r="F20" i="26"/>
  <c r="F19" i="26"/>
  <c r="F18" i="26"/>
  <c r="F17" i="26"/>
  <c r="F16" i="26"/>
  <c r="F15" i="26"/>
  <c r="F14" i="26"/>
  <c r="F31" i="26" s="1"/>
  <c r="F171" i="24"/>
  <c r="G114" i="24"/>
  <c r="G172" i="24" s="1"/>
  <c r="F114" i="24"/>
  <c r="G90" i="24"/>
  <c r="G91" i="24" s="1"/>
  <c r="H91" i="24" s="1"/>
  <c r="F90" i="24"/>
  <c r="F91" i="24" s="1"/>
  <c r="G88" i="24"/>
  <c r="F87" i="24"/>
  <c r="G86" i="24"/>
  <c r="G85" i="24"/>
  <c r="G83" i="24"/>
  <c r="F83" i="24"/>
  <c r="G82" i="24"/>
  <c r="G81" i="24"/>
  <c r="G80" i="24"/>
  <c r="G79" i="24"/>
  <c r="G78" i="24"/>
  <c r="G77" i="24"/>
  <c r="G76" i="24"/>
  <c r="G75" i="24"/>
  <c r="G74" i="24"/>
  <c r="G73" i="24"/>
  <c r="G72" i="24"/>
  <c r="G71" i="24"/>
  <c r="G70" i="24"/>
  <c r="G69" i="24"/>
  <c r="G68" i="24"/>
  <c r="G67" i="24"/>
  <c r="G66" i="24"/>
  <c r="G65" i="24"/>
  <c r="G64" i="24"/>
  <c r="G63" i="24"/>
  <c r="G62" i="24"/>
  <c r="G61" i="24"/>
  <c r="G60" i="24"/>
  <c r="G56" i="24"/>
  <c r="G57" i="24" s="1"/>
  <c r="F56" i="24"/>
  <c r="F57" i="24" s="1"/>
  <c r="H57" i="24" s="1"/>
  <c r="F54" i="24"/>
  <c r="F53" i="24"/>
  <c r="G52" i="24"/>
  <c r="G51" i="24"/>
  <c r="G50" i="24"/>
  <c r="G49" i="24"/>
  <c r="G48" i="24"/>
  <c r="G47" i="24"/>
  <c r="G46" i="24"/>
  <c r="G45" i="24"/>
  <c r="G44" i="24"/>
  <c r="G43" i="24"/>
  <c r="F42" i="24"/>
  <c r="F41" i="24"/>
  <c r="F40" i="24"/>
  <c r="F39" i="24"/>
  <c r="F38" i="24"/>
  <c r="F37" i="24"/>
  <c r="F36" i="24"/>
  <c r="F35" i="24"/>
  <c r="F34" i="24"/>
  <c r="F33" i="24"/>
  <c r="G31" i="24"/>
  <c r="F31" i="24"/>
  <c r="F29" i="24"/>
  <c r="F28" i="24"/>
  <c r="F27" i="24"/>
  <c r="F26" i="24"/>
  <c r="F25" i="24"/>
  <c r="F24" i="24"/>
  <c r="F23" i="24"/>
  <c r="F22" i="24"/>
  <c r="G21" i="24"/>
  <c r="F20" i="24"/>
  <c r="F19" i="24"/>
  <c r="F18" i="24"/>
  <c r="F17" i="24"/>
  <c r="F16" i="24"/>
  <c r="F15" i="24"/>
  <c r="F14" i="24"/>
  <c r="F169" i="23"/>
  <c r="G114" i="23"/>
  <c r="G170" i="23" s="1"/>
  <c r="F114" i="23"/>
  <c r="G88" i="23"/>
  <c r="F87" i="23"/>
  <c r="F90" i="23" s="1"/>
  <c r="F91" i="23" s="1"/>
  <c r="G86" i="23"/>
  <c r="G85" i="23"/>
  <c r="G90" i="23" s="1"/>
  <c r="F83" i="23"/>
  <c r="G82" i="23"/>
  <c r="G81" i="23"/>
  <c r="G80" i="23"/>
  <c r="G79" i="23"/>
  <c r="G78" i="23"/>
  <c r="G77" i="23"/>
  <c r="G76" i="23"/>
  <c r="G75" i="23"/>
  <c r="G74" i="23"/>
  <c r="G73" i="23"/>
  <c r="G72" i="23"/>
  <c r="G71" i="23"/>
  <c r="G70" i="23"/>
  <c r="G69" i="23"/>
  <c r="G68" i="23"/>
  <c r="G67" i="23"/>
  <c r="G66" i="23"/>
  <c r="G65" i="23"/>
  <c r="G64" i="23"/>
  <c r="G63" i="23"/>
  <c r="G62" i="23"/>
  <c r="G61" i="23"/>
  <c r="G60" i="23"/>
  <c r="G83" i="23" s="1"/>
  <c r="F54" i="23"/>
  <c r="F53" i="23"/>
  <c r="G52" i="23"/>
  <c r="G51" i="23"/>
  <c r="G50" i="23"/>
  <c r="G49" i="23"/>
  <c r="G48" i="23"/>
  <c r="G47" i="23"/>
  <c r="G46" i="23"/>
  <c r="G45" i="23"/>
  <c r="G44" i="23"/>
  <c r="G43" i="23"/>
  <c r="G56" i="23" s="1"/>
  <c r="G57" i="23" s="1"/>
  <c r="F42" i="23"/>
  <c r="F41" i="23"/>
  <c r="F40" i="23"/>
  <c r="F39" i="23"/>
  <c r="F38" i="23"/>
  <c r="F37" i="23"/>
  <c r="F36" i="23"/>
  <c r="F35" i="23"/>
  <c r="F34" i="23"/>
  <c r="F33" i="23"/>
  <c r="F56" i="23" s="1"/>
  <c r="F29" i="23"/>
  <c r="F28" i="23"/>
  <c r="F27" i="23"/>
  <c r="F26" i="23"/>
  <c r="F25" i="23"/>
  <c r="F24" i="23"/>
  <c r="F23" i="23"/>
  <c r="F22" i="23"/>
  <c r="G21" i="23"/>
  <c r="G31" i="23" s="1"/>
  <c r="F20" i="23"/>
  <c r="F19" i="23"/>
  <c r="F18" i="23"/>
  <c r="F17" i="23"/>
  <c r="F16" i="23"/>
  <c r="F15" i="23"/>
  <c r="F14" i="23"/>
  <c r="F31" i="23" s="1"/>
  <c r="F167" i="22"/>
  <c r="G114" i="22"/>
  <c r="G168" i="22" s="1"/>
  <c r="F114" i="22"/>
  <c r="G88" i="22"/>
  <c r="F87" i="22"/>
  <c r="F90" i="22" s="1"/>
  <c r="F91" i="22" s="1"/>
  <c r="G86" i="22"/>
  <c r="G85" i="22"/>
  <c r="G90" i="22" s="1"/>
  <c r="F83" i="22"/>
  <c r="G82" i="22"/>
  <c r="G81" i="22"/>
  <c r="G80" i="22"/>
  <c r="G79" i="22"/>
  <c r="G78" i="22"/>
  <c r="G77" i="22"/>
  <c r="G76" i="22"/>
  <c r="G75" i="22"/>
  <c r="G74" i="22"/>
  <c r="G73" i="22"/>
  <c r="G72" i="22"/>
  <c r="G71" i="22"/>
  <c r="G70" i="22"/>
  <c r="G69" i="22"/>
  <c r="G68" i="22"/>
  <c r="G67" i="22"/>
  <c r="G66" i="22"/>
  <c r="G65" i="22"/>
  <c r="G64" i="22"/>
  <c r="G63" i="22"/>
  <c r="G62" i="22"/>
  <c r="G61" i="22"/>
  <c r="G60" i="22"/>
  <c r="G83" i="22" s="1"/>
  <c r="F56" i="22"/>
  <c r="F54" i="22"/>
  <c r="F53" i="22"/>
  <c r="G52" i="22"/>
  <c r="G51" i="22"/>
  <c r="G50" i="22"/>
  <c r="G49" i="22"/>
  <c r="G48" i="22"/>
  <c r="G47" i="22"/>
  <c r="G46" i="22"/>
  <c r="G45" i="22"/>
  <c r="G44" i="22"/>
  <c r="G56" i="22" s="1"/>
  <c r="G43" i="22"/>
  <c r="F42" i="22"/>
  <c r="F41" i="22"/>
  <c r="F40" i="22"/>
  <c r="F39" i="22"/>
  <c r="F38" i="22"/>
  <c r="F37" i="22"/>
  <c r="F36" i="22"/>
  <c r="F35" i="22"/>
  <c r="F34" i="22"/>
  <c r="F33" i="22"/>
  <c r="F29" i="22"/>
  <c r="F28" i="22"/>
  <c r="F27" i="22"/>
  <c r="F26" i="22"/>
  <c r="F25" i="22"/>
  <c r="F24" i="22"/>
  <c r="F23" i="22"/>
  <c r="F22" i="22"/>
  <c r="G21" i="22"/>
  <c r="G31" i="22" s="1"/>
  <c r="F20" i="22"/>
  <c r="F19" i="22"/>
  <c r="F18" i="22"/>
  <c r="F17" i="22"/>
  <c r="F16" i="22"/>
  <c r="F15" i="22"/>
  <c r="F14" i="22"/>
  <c r="F31" i="22" s="1"/>
  <c r="F56" i="27" l="1"/>
  <c r="G91" i="27"/>
  <c r="G84" i="27"/>
  <c r="G56" i="27"/>
  <c r="G57" i="27" s="1"/>
  <c r="F31" i="27"/>
  <c r="G57" i="26"/>
  <c r="G173" i="26"/>
  <c r="H57" i="26"/>
  <c r="G91" i="26"/>
  <c r="H91" i="26" s="1"/>
  <c r="F57" i="23"/>
  <c r="H57" i="23" s="1"/>
  <c r="G91" i="23"/>
  <c r="H91" i="23" s="1"/>
  <c r="G91" i="22"/>
  <c r="H91" i="22" s="1"/>
  <c r="F57" i="22"/>
  <c r="G57" i="22"/>
  <c r="G67" i="11"/>
  <c r="F24" i="11"/>
  <c r="G21" i="11"/>
  <c r="F20" i="11"/>
  <c r="F164" i="10"/>
  <c r="G113" i="10"/>
  <c r="F113" i="10"/>
  <c r="F57" i="27" l="1"/>
  <c r="H57" i="27" s="1"/>
  <c r="G92" i="27"/>
  <c r="H92" i="27" s="1"/>
  <c r="H57" i="22"/>
  <c r="G165" i="10"/>
  <c r="F167" i="11" l="1"/>
  <c r="G114" i="11"/>
  <c r="F114" i="11"/>
  <c r="G168" i="11" l="1"/>
  <c r="F14" i="11"/>
  <c r="G88" i="11"/>
  <c r="F87" i="11"/>
  <c r="F90" i="11" s="1"/>
  <c r="G86" i="11"/>
  <c r="G85" i="11"/>
  <c r="G90" i="11" s="1"/>
  <c r="G82" i="11"/>
  <c r="G81" i="11"/>
  <c r="G80" i="11"/>
  <c r="G79" i="11"/>
  <c r="G78" i="11"/>
  <c r="G77" i="11"/>
  <c r="G76" i="11"/>
  <c r="G75" i="11"/>
  <c r="G74" i="11"/>
  <c r="G73" i="11"/>
  <c r="G72" i="11"/>
  <c r="G71" i="11"/>
  <c r="G70" i="11"/>
  <c r="G69" i="11"/>
  <c r="G68" i="11"/>
  <c r="F83" i="11"/>
  <c r="G66" i="11"/>
  <c r="G65" i="11"/>
  <c r="G64" i="11"/>
  <c r="G63" i="11"/>
  <c r="G62" i="11"/>
  <c r="G61" i="11"/>
  <c r="G60" i="11"/>
  <c r="F54" i="11"/>
  <c r="F53" i="11"/>
  <c r="G52" i="11"/>
  <c r="G51" i="11"/>
  <c r="G50" i="11"/>
  <c r="G49" i="11"/>
  <c r="G48" i="11"/>
  <c r="G47" i="11"/>
  <c r="G46" i="11"/>
  <c r="G45" i="11"/>
  <c r="G44" i="11"/>
  <c r="G43" i="11"/>
  <c r="F42" i="11"/>
  <c r="F41" i="11"/>
  <c r="F40" i="11"/>
  <c r="F39" i="11"/>
  <c r="F38" i="11"/>
  <c r="F37" i="11"/>
  <c r="F36" i="11"/>
  <c r="F35" i="11"/>
  <c r="F34" i="11"/>
  <c r="F33" i="11"/>
  <c r="F29" i="11"/>
  <c r="F28" i="11"/>
  <c r="F27" i="11"/>
  <c r="F26" i="11"/>
  <c r="F25" i="11"/>
  <c r="F23" i="11"/>
  <c r="F22" i="11"/>
  <c r="F19" i="11"/>
  <c r="F18" i="11"/>
  <c r="F17" i="11"/>
  <c r="F16" i="11"/>
  <c r="F15" i="11"/>
  <c r="G88" i="10"/>
  <c r="G87" i="10"/>
  <c r="F86" i="10"/>
  <c r="F89" i="10" s="1"/>
  <c r="G85" i="10"/>
  <c r="G84" i="10"/>
  <c r="G81" i="10"/>
  <c r="G80" i="10"/>
  <c r="G79" i="10"/>
  <c r="G78" i="10"/>
  <c r="G77" i="10"/>
  <c r="G76" i="10"/>
  <c r="G75" i="10"/>
  <c r="G74" i="10"/>
  <c r="G73" i="10"/>
  <c r="G72" i="10"/>
  <c r="G71" i="10"/>
  <c r="G70" i="10"/>
  <c r="G69" i="10"/>
  <c r="G68" i="10"/>
  <c r="G67" i="10"/>
  <c r="F66" i="10"/>
  <c r="F82" i="10" s="1"/>
  <c r="G65" i="10"/>
  <c r="G64" i="10"/>
  <c r="G63" i="10"/>
  <c r="G62" i="10"/>
  <c r="G61" i="10"/>
  <c r="G60" i="10"/>
  <c r="G59" i="10"/>
  <c r="F53" i="10"/>
  <c r="F52" i="10"/>
  <c r="G51" i="10"/>
  <c r="G50" i="10"/>
  <c r="G49" i="10"/>
  <c r="G48" i="10"/>
  <c r="G47" i="10"/>
  <c r="G46" i="10"/>
  <c r="G45" i="10"/>
  <c r="G44" i="10"/>
  <c r="G43" i="10"/>
  <c r="G42" i="10"/>
  <c r="F41" i="10"/>
  <c r="F40" i="10"/>
  <c r="F39" i="10"/>
  <c r="F38" i="10"/>
  <c r="F37" i="10"/>
  <c r="F36" i="10"/>
  <c r="F35" i="10"/>
  <c r="F34" i="10"/>
  <c r="F33" i="10"/>
  <c r="F32" i="10"/>
  <c r="F28" i="10"/>
  <c r="F27" i="10"/>
  <c r="F26" i="10"/>
  <c r="F25" i="10"/>
  <c r="F24" i="10"/>
  <c r="F23" i="10"/>
  <c r="F22" i="10"/>
  <c r="G21" i="10"/>
  <c r="G30" i="10" s="1"/>
  <c r="F20" i="10"/>
  <c r="F19" i="10"/>
  <c r="F18" i="10"/>
  <c r="F17" i="10"/>
  <c r="F16" i="10"/>
  <c r="F15" i="10"/>
  <c r="F14" i="10"/>
  <c r="G90" i="9"/>
  <c r="F29" i="9"/>
  <c r="F22" i="9"/>
  <c r="F20" i="9"/>
  <c r="F167" i="9"/>
  <c r="G117" i="9"/>
  <c r="G168" i="9" s="1"/>
  <c r="F117" i="9"/>
  <c r="G89" i="9"/>
  <c r="F88" i="9"/>
  <c r="F92" i="9" s="1"/>
  <c r="F93" i="9" s="1"/>
  <c r="G87" i="9"/>
  <c r="G86" i="9"/>
  <c r="F84" i="9"/>
  <c r="G82" i="9"/>
  <c r="G81" i="9"/>
  <c r="G80" i="9"/>
  <c r="G79" i="9"/>
  <c r="G78" i="9"/>
  <c r="G77" i="9"/>
  <c r="G76" i="9"/>
  <c r="G75" i="9"/>
  <c r="G74" i="9"/>
  <c r="G73" i="9"/>
  <c r="G72" i="9"/>
  <c r="G71" i="9"/>
  <c r="G70" i="9"/>
  <c r="G69" i="9"/>
  <c r="G68" i="9"/>
  <c r="G67" i="9"/>
  <c r="G66" i="9"/>
  <c r="G65" i="9"/>
  <c r="G64" i="9"/>
  <c r="G63" i="9"/>
  <c r="G62" i="9"/>
  <c r="G61" i="9"/>
  <c r="G60" i="9"/>
  <c r="F54" i="9"/>
  <c r="F53" i="9"/>
  <c r="G52" i="9"/>
  <c r="G51" i="9"/>
  <c r="G50" i="9"/>
  <c r="G49" i="9"/>
  <c r="G48" i="9"/>
  <c r="G47" i="9"/>
  <c r="G46" i="9"/>
  <c r="G45" i="9"/>
  <c r="G44" i="9"/>
  <c r="G43" i="9"/>
  <c r="G56" i="9" s="1"/>
  <c r="F42" i="9"/>
  <c r="F41" i="9"/>
  <c r="F40" i="9"/>
  <c r="F39" i="9"/>
  <c r="F38" i="9"/>
  <c r="F56" i="9" s="1"/>
  <c r="F37" i="9"/>
  <c r="F36" i="9"/>
  <c r="F35" i="9"/>
  <c r="F34" i="9"/>
  <c r="F33" i="9"/>
  <c r="F28" i="9"/>
  <c r="F27" i="9"/>
  <c r="F26" i="9"/>
  <c r="F25" i="9"/>
  <c r="F24" i="9"/>
  <c r="F23" i="9"/>
  <c r="G21" i="9"/>
  <c r="G31" i="9" s="1"/>
  <c r="F19" i="9"/>
  <c r="F18" i="9"/>
  <c r="F17" i="9"/>
  <c r="F16" i="9"/>
  <c r="F15" i="9"/>
  <c r="F14" i="9"/>
  <c r="G21" i="6"/>
  <c r="G67" i="6"/>
  <c r="F22" i="6"/>
  <c r="F20" i="6"/>
  <c r="G56" i="11" l="1"/>
  <c r="F56" i="11"/>
  <c r="G89" i="10"/>
  <c r="F55" i="10"/>
  <c r="G55" i="10"/>
  <c r="G56" i="10" s="1"/>
  <c r="F30" i="10"/>
  <c r="G82" i="10"/>
  <c r="F91" i="11"/>
  <c r="G83" i="11"/>
  <c r="G91" i="11" s="1"/>
  <c r="G31" i="11"/>
  <c r="G57" i="11" s="1"/>
  <c r="F31" i="11"/>
  <c r="F57" i="11" s="1"/>
  <c r="F56" i="10"/>
  <c r="H56" i="10" s="1"/>
  <c r="F90" i="10"/>
  <c r="G90" i="10"/>
  <c r="H90" i="10" s="1"/>
  <c r="G92" i="9"/>
  <c r="G84" i="9"/>
  <c r="F31" i="9"/>
  <c r="F57" i="9" s="1"/>
  <c r="G57" i="9"/>
  <c r="F165" i="6"/>
  <c r="G116" i="6"/>
  <c r="F116" i="6"/>
  <c r="G88" i="6"/>
  <c r="F87" i="6"/>
  <c r="F91" i="6" s="1"/>
  <c r="G86" i="6"/>
  <c r="G85" i="6"/>
  <c r="G91" i="6" s="1"/>
  <c r="G81" i="6"/>
  <c r="G80" i="6"/>
  <c r="G79" i="6"/>
  <c r="G78" i="6"/>
  <c r="G77" i="6"/>
  <c r="G76" i="6"/>
  <c r="G75" i="6"/>
  <c r="G74" i="6"/>
  <c r="G73" i="6"/>
  <c r="G72" i="6"/>
  <c r="G71" i="6"/>
  <c r="G70" i="6"/>
  <c r="G69" i="6"/>
  <c r="G68" i="6"/>
  <c r="F83" i="6"/>
  <c r="G66" i="6"/>
  <c r="G65" i="6"/>
  <c r="G64" i="6"/>
  <c r="G63" i="6"/>
  <c r="G62" i="6"/>
  <c r="G61" i="6"/>
  <c r="G60" i="6"/>
  <c r="G59" i="6"/>
  <c r="F53" i="6"/>
  <c r="F52" i="6"/>
  <c r="G51" i="6"/>
  <c r="G50" i="6"/>
  <c r="G49" i="6"/>
  <c r="G48" i="6"/>
  <c r="G47" i="6"/>
  <c r="G46" i="6"/>
  <c r="G45" i="6"/>
  <c r="G44" i="6"/>
  <c r="G43" i="6"/>
  <c r="G42" i="6"/>
  <c r="G55" i="6" s="1"/>
  <c r="F41" i="6"/>
  <c r="F40" i="6"/>
  <c r="F39" i="6"/>
  <c r="F38" i="6"/>
  <c r="F37" i="6"/>
  <c r="F36" i="6"/>
  <c r="F35" i="6"/>
  <c r="F34" i="6"/>
  <c r="F55" i="6" s="1"/>
  <c r="F33" i="6"/>
  <c r="F32" i="6"/>
  <c r="F28" i="6"/>
  <c r="F27" i="6"/>
  <c r="F26" i="6"/>
  <c r="F25" i="6"/>
  <c r="F24" i="6"/>
  <c r="F23" i="6"/>
  <c r="G30" i="6"/>
  <c r="F19" i="6"/>
  <c r="F18" i="6"/>
  <c r="F17" i="6"/>
  <c r="F16" i="6"/>
  <c r="F15" i="6"/>
  <c r="F14" i="6"/>
  <c r="G155" i="3"/>
  <c r="F154" i="3"/>
  <c r="F109" i="3"/>
  <c r="G109" i="3"/>
  <c r="F87" i="3"/>
  <c r="G85" i="3"/>
  <c r="G84" i="3"/>
  <c r="G83" i="3"/>
  <c r="G82" i="3"/>
  <c r="G87" i="3" s="1"/>
  <c r="F80" i="3"/>
  <c r="G79" i="3"/>
  <c r="G78" i="3"/>
  <c r="G77" i="3"/>
  <c r="G76" i="3"/>
  <c r="G75" i="3"/>
  <c r="G74" i="3"/>
  <c r="G73" i="3"/>
  <c r="G72" i="3"/>
  <c r="G71" i="3"/>
  <c r="G70" i="3"/>
  <c r="G69" i="3"/>
  <c r="G68" i="3"/>
  <c r="G67" i="3"/>
  <c r="G66" i="3"/>
  <c r="G65" i="3"/>
  <c r="G64" i="3"/>
  <c r="G63" i="3"/>
  <c r="G62" i="3"/>
  <c r="G61" i="3"/>
  <c r="G60" i="3"/>
  <c r="G59" i="3"/>
  <c r="G58" i="3"/>
  <c r="G57" i="3"/>
  <c r="G51" i="3"/>
  <c r="F50" i="3"/>
  <c r="G49" i="3"/>
  <c r="G48" i="3"/>
  <c r="G47" i="3"/>
  <c r="G46" i="3"/>
  <c r="G45" i="3"/>
  <c r="G44" i="3"/>
  <c r="G43" i="3"/>
  <c r="G42" i="3"/>
  <c r="G41" i="3"/>
  <c r="F40" i="3"/>
  <c r="F39" i="3"/>
  <c r="F38" i="3"/>
  <c r="F37" i="3"/>
  <c r="F36" i="3"/>
  <c r="F35" i="3"/>
  <c r="F34" i="3"/>
  <c r="F33" i="3"/>
  <c r="F32" i="3"/>
  <c r="F31" i="3"/>
  <c r="F28" i="3"/>
  <c r="F27" i="3"/>
  <c r="F26" i="3"/>
  <c r="F25" i="3"/>
  <c r="F24" i="3"/>
  <c r="F23" i="3"/>
  <c r="F22" i="3"/>
  <c r="G21" i="3"/>
  <c r="G29" i="3" s="1"/>
  <c r="F20" i="3"/>
  <c r="F19" i="3"/>
  <c r="F18" i="3"/>
  <c r="F17" i="3"/>
  <c r="F16" i="3"/>
  <c r="F15" i="3"/>
  <c r="F14" i="3"/>
  <c r="G152" i="5"/>
  <c r="G151" i="5"/>
  <c r="F151" i="5"/>
  <c r="F109" i="5"/>
  <c r="G109" i="5"/>
  <c r="G65" i="5"/>
  <c r="F88" i="5"/>
  <c r="G85" i="5"/>
  <c r="G84" i="5"/>
  <c r="G83" i="5"/>
  <c r="G82" i="5"/>
  <c r="F80" i="5"/>
  <c r="G79" i="5"/>
  <c r="G78" i="5"/>
  <c r="G77" i="5"/>
  <c r="G76" i="5"/>
  <c r="G75" i="5"/>
  <c r="G74" i="5"/>
  <c r="G73" i="5"/>
  <c r="G72" i="5"/>
  <c r="G71" i="5"/>
  <c r="G70" i="5"/>
  <c r="G69" i="5"/>
  <c r="G68" i="5"/>
  <c r="G67" i="5"/>
  <c r="G66" i="5"/>
  <c r="G64" i="5"/>
  <c r="G63" i="5"/>
  <c r="G62" i="5"/>
  <c r="G61" i="5"/>
  <c r="G60" i="5"/>
  <c r="G59" i="5"/>
  <c r="G58" i="5"/>
  <c r="G57" i="5"/>
  <c r="G51" i="5"/>
  <c r="F50" i="5"/>
  <c r="G49" i="5"/>
  <c r="G48" i="5"/>
  <c r="G47" i="5"/>
  <c r="G46" i="5"/>
  <c r="G45" i="5"/>
  <c r="G44" i="5"/>
  <c r="G43" i="5"/>
  <c r="G42" i="5"/>
  <c r="G41" i="5"/>
  <c r="F40" i="5"/>
  <c r="F39" i="5"/>
  <c r="F38" i="5"/>
  <c r="F37" i="5"/>
  <c r="F36" i="5"/>
  <c r="F35" i="5"/>
  <c r="F34" i="5"/>
  <c r="F33" i="5"/>
  <c r="F32" i="5"/>
  <c r="F31" i="5"/>
  <c r="F28" i="5"/>
  <c r="F27" i="5"/>
  <c r="F26" i="5"/>
  <c r="F25" i="5"/>
  <c r="F26" i="4"/>
  <c r="F24" i="5"/>
  <c r="F23" i="5"/>
  <c r="F22" i="5"/>
  <c r="G21" i="5"/>
  <c r="G29" i="5" s="1"/>
  <c r="F20" i="5"/>
  <c r="F19" i="5"/>
  <c r="F18" i="5"/>
  <c r="F17" i="5"/>
  <c r="F16" i="5"/>
  <c r="F15" i="5"/>
  <c r="F14" i="5"/>
  <c r="H91" i="11" l="1"/>
  <c r="J91" i="11" s="1"/>
  <c r="H57" i="11"/>
  <c r="G93" i="9"/>
  <c r="H93" i="9" s="1"/>
  <c r="H57" i="9"/>
  <c r="G166" i="6"/>
  <c r="F92" i="6"/>
  <c r="G83" i="6"/>
  <c r="F30" i="6"/>
  <c r="F56" i="6" s="1"/>
  <c r="G56" i="6"/>
  <c r="G92" i="6"/>
  <c r="F88" i="3"/>
  <c r="G80" i="3"/>
  <c r="G88" i="3" s="1"/>
  <c r="F53" i="3"/>
  <c r="G53" i="3"/>
  <c r="G54" i="3" s="1"/>
  <c r="F29" i="3"/>
  <c r="F54" i="3" s="1"/>
  <c r="G88" i="5"/>
  <c r="G80" i="5"/>
  <c r="G53" i="5"/>
  <c r="G54" i="5" s="1"/>
  <c r="F53" i="5"/>
  <c r="F29" i="5"/>
  <c r="H92" i="6" l="1"/>
  <c r="H56" i="6"/>
  <c r="H54" i="3"/>
  <c r="F54" i="5"/>
  <c r="H54" i="5" s="1"/>
  <c r="G89" i="5"/>
  <c r="G149" i="4" l="1"/>
  <c r="F149" i="4"/>
  <c r="G110" i="4"/>
  <c r="G150" i="4" s="1"/>
  <c r="F110" i="4"/>
  <c r="G21" i="4"/>
  <c r="G78" i="4"/>
  <c r="F89" i="4"/>
  <c r="G84" i="4"/>
  <c r="G83" i="4"/>
  <c r="G85" i="4"/>
  <c r="G82" i="4"/>
  <c r="F80" i="4"/>
  <c r="G79" i="4"/>
  <c r="G77" i="4"/>
  <c r="G76" i="4"/>
  <c r="G75" i="4"/>
  <c r="G74" i="4"/>
  <c r="G73" i="4"/>
  <c r="G72" i="4"/>
  <c r="G71" i="4"/>
  <c r="G70" i="4"/>
  <c r="G69" i="4"/>
  <c r="G68" i="4"/>
  <c r="G67" i="4"/>
  <c r="G66" i="4"/>
  <c r="G65" i="4"/>
  <c r="G64" i="4"/>
  <c r="G63" i="4"/>
  <c r="G62" i="4"/>
  <c r="G61" i="4"/>
  <c r="G60" i="4"/>
  <c r="G59" i="4"/>
  <c r="G58" i="4"/>
  <c r="G57" i="4"/>
  <c r="F50" i="4"/>
  <c r="G51" i="4"/>
  <c r="G49" i="4"/>
  <c r="G48" i="4"/>
  <c r="G47" i="4"/>
  <c r="G46" i="4"/>
  <c r="G45" i="4"/>
  <c r="G44" i="4"/>
  <c r="G43" i="4"/>
  <c r="G42" i="4"/>
  <c r="G41" i="4"/>
  <c r="F40" i="4"/>
  <c r="F39" i="4"/>
  <c r="F38" i="4"/>
  <c r="F37" i="4"/>
  <c r="F36" i="4"/>
  <c r="F35" i="4"/>
  <c r="F34" i="4"/>
  <c r="F33" i="4"/>
  <c r="F32" i="4"/>
  <c r="F31" i="4"/>
  <c r="G29" i="4"/>
  <c r="F23" i="4"/>
  <c r="F22" i="4"/>
  <c r="F18" i="4"/>
  <c r="F28" i="4"/>
  <c r="F27" i="4"/>
  <c r="F25" i="4"/>
  <c r="F24" i="4"/>
  <c r="F20" i="4"/>
  <c r="F19" i="4"/>
  <c r="F17" i="4"/>
  <c r="F16" i="4"/>
  <c r="F15" i="4"/>
  <c r="F14" i="4"/>
  <c r="G89" i="4" l="1"/>
  <c r="G80" i="4"/>
  <c r="G53" i="4"/>
  <c r="G54" i="4" s="1"/>
  <c r="F53" i="4"/>
  <c r="F29" i="4"/>
  <c r="G90" i="4" l="1"/>
  <c r="F54" i="4"/>
  <c r="H54" i="4" s="1"/>
</calcChain>
</file>

<file path=xl/sharedStrings.xml><?xml version="1.0" encoding="utf-8"?>
<sst xmlns="http://schemas.openxmlformats.org/spreadsheetml/2006/main" count="3665" uniqueCount="348">
  <si>
    <t>Código cuenta</t>
  </si>
  <si>
    <t>Denominación</t>
  </si>
  <si>
    <t>Saldo Inicial</t>
  </si>
  <si>
    <t>Débitos</t>
  </si>
  <si>
    <t>Créditos</t>
  </si>
  <si>
    <t>Saldo Deudor</t>
  </si>
  <si>
    <t>Saldo Acreedor</t>
  </si>
  <si>
    <t>Activos</t>
  </si>
  <si>
    <t>Activos Corrientes</t>
  </si>
  <si>
    <t xml:space="preserve">Total Activos corrientes </t>
  </si>
  <si>
    <t>-----------</t>
  </si>
  <si>
    <t>Activos No Corrientes</t>
  </si>
  <si>
    <t>Total Activos No corrientes</t>
  </si>
  <si>
    <t>TOTAL ACTIVOS</t>
  </si>
  <si>
    <t xml:space="preserve">Pasivos </t>
  </si>
  <si>
    <t>Pasivos Corrientes</t>
  </si>
  <si>
    <t>Total Pasivos corrientes</t>
  </si>
  <si>
    <t>Patrimonio</t>
  </si>
  <si>
    <t>Total Patrimonio</t>
  </si>
  <si>
    <t>TOTAL PASIVO</t>
  </si>
  <si>
    <t xml:space="preserve">Ingresos </t>
  </si>
  <si>
    <t xml:space="preserve">Total Ingresos </t>
  </si>
  <si>
    <t>Gastos</t>
  </si>
  <si>
    <t xml:space="preserve">Total Gastos </t>
  </si>
  <si>
    <t xml:space="preserve">TOTALES </t>
  </si>
  <si>
    <t>Nombre de la corporación / fundación</t>
  </si>
  <si>
    <t>Rut</t>
  </si>
  <si>
    <t>Municipalidad a la que pertenece</t>
  </si>
  <si>
    <t>Periodo informado (mes)</t>
  </si>
  <si>
    <t xml:space="preserve">Marco normativo contable que actualmente aplica en el registro de sus hechos económicos (PCGA/IFRS/Otro, especifique) </t>
  </si>
  <si>
    <t>ANEXO A</t>
  </si>
  <si>
    <t>FUNDACIÓN CLUB PROVIDENCIA</t>
  </si>
  <si>
    <t>70.847.200-K</t>
  </si>
  <si>
    <t>PROVIDENCIA</t>
  </si>
  <si>
    <t>ENERO</t>
  </si>
  <si>
    <t>IFRS</t>
  </si>
  <si>
    <t>FEBRERO</t>
  </si>
  <si>
    <t>MARZO</t>
  </si>
  <si>
    <t>1-1-01-1-02</t>
  </si>
  <si>
    <t>Fondos Fijos</t>
  </si>
  <si>
    <t>1-1-01-2-02</t>
  </si>
  <si>
    <t>Banco Chile 905</t>
  </si>
  <si>
    <t>1-1-01-2-03</t>
  </si>
  <si>
    <t>Banco Chile 503</t>
  </si>
  <si>
    <t>1-1-01-2-04</t>
  </si>
  <si>
    <t>Banco Bci Spa</t>
  </si>
  <si>
    <t>1-1-04-1-01</t>
  </si>
  <si>
    <t>Deudores por Ventas</t>
  </si>
  <si>
    <t>1-1-04-1-13</t>
  </si>
  <si>
    <t>Clientes por boleta</t>
  </si>
  <si>
    <t>1-1-04-1-06</t>
  </si>
  <si>
    <t>Transbank</t>
  </si>
  <si>
    <t>1-1-06-1-06</t>
  </si>
  <si>
    <t>Prestamos al Personal1</t>
  </si>
  <si>
    <t>1-1-04-1-23</t>
  </si>
  <si>
    <t>Redelcom</t>
  </si>
  <si>
    <t>1-1-06-1-04</t>
  </si>
  <si>
    <t>Asignacion Familiar1</t>
  </si>
  <si>
    <t>1-1-07-1-03</t>
  </si>
  <si>
    <t>Otras Cuentas por Cobrar</t>
  </si>
  <si>
    <t>1-1-08-1-02</t>
  </si>
  <si>
    <t>IVA Crédito Fiscal</t>
  </si>
  <si>
    <t>1-1-10-1-01</t>
  </si>
  <si>
    <t>Importaciones en Tránsito</t>
  </si>
  <si>
    <t>1-1-01-4-01</t>
  </si>
  <si>
    <t>Depósito a Plazo</t>
  </si>
  <si>
    <t>1-1-07-1-04</t>
  </si>
  <si>
    <t>Anticipo a Proveedores II</t>
  </si>
  <si>
    <t>1-2-01-1-01</t>
  </si>
  <si>
    <t>1-2-01-1-02</t>
  </si>
  <si>
    <t>1-2-01-1-03</t>
  </si>
  <si>
    <t>1-2-01-1-04</t>
  </si>
  <si>
    <t>1-2-01-1-05</t>
  </si>
  <si>
    <t>1-2-01-1-07</t>
  </si>
  <si>
    <t>1-2-01-1-08</t>
  </si>
  <si>
    <t>1-2-01-1-09</t>
  </si>
  <si>
    <t>1-2-01-1-10</t>
  </si>
  <si>
    <t>1-2-01-1-11</t>
  </si>
  <si>
    <t>1-2-01-2-02</t>
  </si>
  <si>
    <t>1-2-01-2-03</t>
  </si>
  <si>
    <t>1-2-01-2-04</t>
  </si>
  <si>
    <t>1-2-01-2-05</t>
  </si>
  <si>
    <t>1-2-01-2-06</t>
  </si>
  <si>
    <t>1-2-01-2-09</t>
  </si>
  <si>
    <t>1-2-01-2-10</t>
  </si>
  <si>
    <t>1-2-01-2-11</t>
  </si>
  <si>
    <t>1-2-01-2-13</t>
  </si>
  <si>
    <t>1-2-02-1-01</t>
  </si>
  <si>
    <t>1-2-02-2-01</t>
  </si>
  <si>
    <t>Muebles y Utiles</t>
  </si>
  <si>
    <t>Equipos e Instalaciones</t>
  </si>
  <si>
    <t>Implementos Deportivos</t>
  </si>
  <si>
    <t>Equipos y Software Computacional</t>
  </si>
  <si>
    <t>Vehículos</t>
  </si>
  <si>
    <t>Implementos Restaurante</t>
  </si>
  <si>
    <t>Implementos Spa</t>
  </si>
  <si>
    <t>Construcción Domo</t>
  </si>
  <si>
    <t>Construcción Ascensor</t>
  </si>
  <si>
    <t>Obras en ejecucion</t>
  </si>
  <si>
    <t>Depreciación Acumulada Muebles y Utiles</t>
  </si>
  <si>
    <t>Depreciación Acumulada Equipos e Instalaciones</t>
  </si>
  <si>
    <t>Depreciación Acumulada Implementos Deportivos</t>
  </si>
  <si>
    <t>Depreciación Acumulada Equipos y Software Computacional</t>
  </si>
  <si>
    <t>Depreciación Acumulada Vehículos</t>
  </si>
  <si>
    <t>Depreciación Acumulada Implementos Restaurante</t>
  </si>
  <si>
    <t>Depreciación Acumulada Implementos Spa</t>
  </si>
  <si>
    <t>Depreciación Acumulada Construccion Domo</t>
  </si>
  <si>
    <t>Depreciación Acumulada Construccion Ascensor</t>
  </si>
  <si>
    <t>Activo Fijo Leasing</t>
  </si>
  <si>
    <t>Depreciación Acumulada Activos en Leasing</t>
  </si>
  <si>
    <t>1-2-04-1-03</t>
  </si>
  <si>
    <t>2-1-01-1-04</t>
  </si>
  <si>
    <t>Deuda Tarjeta de Crédito 5347</t>
  </si>
  <si>
    <t>2-1-01-1-05</t>
  </si>
  <si>
    <t>Deuda Tarjeta de Crédito 5684</t>
  </si>
  <si>
    <t>2-1-02-1-01</t>
  </si>
  <si>
    <t>Proveedores Nacionales</t>
  </si>
  <si>
    <t>2-1-02-1-02</t>
  </si>
  <si>
    <t>Honorarios por Pagar</t>
  </si>
  <si>
    <t>2-1-02-1-05</t>
  </si>
  <si>
    <t>Anticipos de Clientes</t>
  </si>
  <si>
    <t>2-1-02-1-08</t>
  </si>
  <si>
    <t>Cuentas por pagar</t>
  </si>
  <si>
    <t>2-1-02-1-10</t>
  </si>
  <si>
    <t>Propinas Personal por Pagar</t>
  </si>
  <si>
    <t>2-1-03-1-02</t>
  </si>
  <si>
    <t>Retención 2° Categoría</t>
  </si>
  <si>
    <t>2-1-03-1-03</t>
  </si>
  <si>
    <t>IVA Débito Fiscal</t>
  </si>
  <si>
    <t>2-1-03-1-06</t>
  </si>
  <si>
    <t>Impuestos por Pagar</t>
  </si>
  <si>
    <t>2-1-04-1-07</t>
  </si>
  <si>
    <t>Retenciones a Terceros</t>
  </si>
  <si>
    <t>2-1-04-1-09</t>
  </si>
  <si>
    <t>Descuento por atraso</t>
  </si>
  <si>
    <t>2-1-04-1-11</t>
  </si>
  <si>
    <t>Remuneraciones por Pagar1</t>
  </si>
  <si>
    <t>2-1-04-1-12</t>
  </si>
  <si>
    <t>Retencion 3% Prestamo tasa cero SII 1</t>
  </si>
  <si>
    <t>2-1-04-1-13</t>
  </si>
  <si>
    <t>Impuesto unico a trabajadores1</t>
  </si>
  <si>
    <t>2-1-04-1-14</t>
  </si>
  <si>
    <t>Mutual1</t>
  </si>
  <si>
    <t>2-1-04-1-15</t>
  </si>
  <si>
    <t>Descuentos Previsionales1</t>
  </si>
  <si>
    <t>2-1-04-1-16</t>
  </si>
  <si>
    <t>Finiquitos por Pagar1</t>
  </si>
  <si>
    <t>2-1-04-1-17</t>
  </si>
  <si>
    <t>Descuento finiquito por pagar</t>
  </si>
  <si>
    <t>2-1-05-1-05</t>
  </si>
  <si>
    <t>Provisión Indemnizaciones</t>
  </si>
  <si>
    <t>2-1-05-1-06</t>
  </si>
  <si>
    <t>Provisión Vacaciones1</t>
  </si>
  <si>
    <t>2-2-03-1-01</t>
  </si>
  <si>
    <t>Ingresos diferidos por subvencion de activo fijo</t>
  </si>
  <si>
    <t>2-3-03-1-04</t>
  </si>
  <si>
    <t>Resultado Acumulado</t>
  </si>
  <si>
    <t>2-3-01-1-01</t>
  </si>
  <si>
    <t>Capital Social</t>
  </si>
  <si>
    <t>2-3-02-1-01</t>
  </si>
  <si>
    <t>Fondo Revalorización Capital Propio</t>
  </si>
  <si>
    <t>2-3-03-1-03</t>
  </si>
  <si>
    <t>Pérdidas acumuladas</t>
  </si>
  <si>
    <t>2-2-02-1-01</t>
  </si>
  <si>
    <t>Impuestos Diferidos</t>
  </si>
  <si>
    <t>Impuestos Diferidos Pérdida Tributaria</t>
  </si>
  <si>
    <t>Resultado ejercicio</t>
  </si>
  <si>
    <t>4-1-01-1-11</t>
  </si>
  <si>
    <t xml:space="preserve">Otros ajustes </t>
  </si>
  <si>
    <t>4-1-01-1-20</t>
  </si>
  <si>
    <t xml:space="preserve">Salones de eventos </t>
  </si>
  <si>
    <t>4-1-01-1-21</t>
  </si>
  <si>
    <t xml:space="preserve">Arriendo de equipamiento propio </t>
  </si>
  <si>
    <t>4-1-01-1-22</t>
  </si>
  <si>
    <t xml:space="preserve">Alimentacion eventos </t>
  </si>
  <si>
    <t>4-1-01-1-23</t>
  </si>
  <si>
    <t xml:space="preserve">Panoramas </t>
  </si>
  <si>
    <t>4-1-01-1-24</t>
  </si>
  <si>
    <t xml:space="preserve">Otros Cargos </t>
  </si>
  <si>
    <t>4-1-02-1-08</t>
  </si>
  <si>
    <t xml:space="preserve">Restaurante </t>
  </si>
  <si>
    <t>4-1-02-3-01</t>
  </si>
  <si>
    <t>Deck</t>
  </si>
  <si>
    <t>4-1-03-1-02</t>
  </si>
  <si>
    <t>Socios club</t>
  </si>
  <si>
    <t>4-1-05-1-11</t>
  </si>
  <si>
    <t>Bowling</t>
  </si>
  <si>
    <t>4-1-05-2-01</t>
  </si>
  <si>
    <t>Cafeteria bowling</t>
  </si>
  <si>
    <t>4-1-07-1-02</t>
  </si>
  <si>
    <t xml:space="preserve">Piscina </t>
  </si>
  <si>
    <t>4-1-08-1-21</t>
  </si>
  <si>
    <t xml:space="preserve">Natacion </t>
  </si>
  <si>
    <t>4-1-09-1-02</t>
  </si>
  <si>
    <t xml:space="preserve">Programa de vaciones de verano </t>
  </si>
  <si>
    <t>4-1-14-1-02</t>
  </si>
  <si>
    <t xml:space="preserve">Masajes </t>
  </si>
  <si>
    <t>4-2-01-1-01</t>
  </si>
  <si>
    <t xml:space="preserve">Subvencion municipales </t>
  </si>
  <si>
    <t>4-3-01-1-01</t>
  </si>
  <si>
    <t>Ingresos financieros</t>
  </si>
  <si>
    <t>4-3-01-1-02</t>
  </si>
  <si>
    <t xml:space="preserve">Otros ingresos </t>
  </si>
  <si>
    <t>3-2-01-1-25</t>
  </si>
  <si>
    <t>Sueldos y salarios 1</t>
  </si>
  <si>
    <t>3-2-01-1-26</t>
  </si>
  <si>
    <t>Seguro de cesantia 1</t>
  </si>
  <si>
    <t>3-2-01-1-27</t>
  </si>
  <si>
    <t>Seguro de invalidez y sobrevivencia 1</t>
  </si>
  <si>
    <t>3-2-01-1-28</t>
  </si>
  <si>
    <t>Mutual 1</t>
  </si>
  <si>
    <t>3-2-01-1-29</t>
  </si>
  <si>
    <t>Indemnizacion 1</t>
  </si>
  <si>
    <t>3-2-07-1-01</t>
  </si>
  <si>
    <t xml:space="preserve">Restaurante alimentacion </t>
  </si>
  <si>
    <t>3-2-07-1-02</t>
  </si>
  <si>
    <t xml:space="preserve">Restaurante implementos/artefactos </t>
  </si>
  <si>
    <t>3-2-07-1-04</t>
  </si>
  <si>
    <t xml:space="preserve">Restaurante otros gastos </t>
  </si>
  <si>
    <t>3-2-07-1-05</t>
  </si>
  <si>
    <t>Restaurante mantencion</t>
  </si>
  <si>
    <t>3-2-07-1-06</t>
  </si>
  <si>
    <t xml:space="preserve">Restaurante insumos para mantencion y reparaciones </t>
  </si>
  <si>
    <t>3-2-08-1-01</t>
  </si>
  <si>
    <t xml:space="preserve">Eventos alimentacion </t>
  </si>
  <si>
    <t>3-2-08-1-02</t>
  </si>
  <si>
    <t xml:space="preserve">Eventos implementos/artefactos </t>
  </si>
  <si>
    <t>3-2-08-1-03</t>
  </si>
  <si>
    <t xml:space="preserve">Eventos arriendos </t>
  </si>
  <si>
    <t>3-2-08-1-05</t>
  </si>
  <si>
    <t xml:space="preserve">Eventos Otros gastos </t>
  </si>
  <si>
    <t>3-2-09-1-01</t>
  </si>
  <si>
    <t>Deck alimentacion</t>
  </si>
  <si>
    <t>3-2-09-1-03</t>
  </si>
  <si>
    <t xml:space="preserve">Deck otros gastos </t>
  </si>
  <si>
    <t>3-2-09-1-05</t>
  </si>
  <si>
    <t xml:space="preserve">Deck insumos para mantencion y reparaciones </t>
  </si>
  <si>
    <t>3-2-10-1-01</t>
  </si>
  <si>
    <t xml:space="preserve">Cafeteria bowling alimentacion </t>
  </si>
  <si>
    <t>3-2-10-1-03</t>
  </si>
  <si>
    <t xml:space="preserve">Cafeteria bowlin otros gastos </t>
  </si>
  <si>
    <t>3-2-11-1-02</t>
  </si>
  <si>
    <t xml:space="preserve">Bowling mantencion </t>
  </si>
  <si>
    <t>3-2-11-1-04</t>
  </si>
  <si>
    <t>Bowling otros gastos</t>
  </si>
  <si>
    <t>3-2-12-1-01</t>
  </si>
  <si>
    <t xml:space="preserve">Panorama </t>
  </si>
  <si>
    <t>3-2-13-1-02</t>
  </si>
  <si>
    <t xml:space="preserve">Gastos de subvencion servicios basicos </t>
  </si>
  <si>
    <t>3-2-14-1-01</t>
  </si>
  <si>
    <t>Boletas de honorarios profesores</t>
  </si>
  <si>
    <t>3-2-14-1-03</t>
  </si>
  <si>
    <t>Boletas de honorarios restaurante</t>
  </si>
  <si>
    <t>3-2-14-1-04</t>
  </si>
  <si>
    <t>Boletas de honorarios eventos</t>
  </si>
  <si>
    <t>3-2-14-1-05</t>
  </si>
  <si>
    <t>Boletas de honorarios panoramas</t>
  </si>
  <si>
    <t>3-2-14-1-06</t>
  </si>
  <si>
    <t>Boletas de honorarios club</t>
  </si>
  <si>
    <t>3-2-16-1-01</t>
  </si>
  <si>
    <t>Pvv/pvi/cdn</t>
  </si>
  <si>
    <t>3-2-17-1-02</t>
  </si>
  <si>
    <t xml:space="preserve">Fitness mantencion </t>
  </si>
  <si>
    <t>3-2-17-1-04</t>
  </si>
  <si>
    <t xml:space="preserve">Fitness otros gastos </t>
  </si>
  <si>
    <t>3-2-20-1-01</t>
  </si>
  <si>
    <t xml:space="preserve">Club beneficios personal </t>
  </si>
  <si>
    <t>3-2-20-1-02</t>
  </si>
  <si>
    <t xml:space="preserve">Club mantencion </t>
  </si>
  <si>
    <t>3-2-20-1-03</t>
  </si>
  <si>
    <t xml:space="preserve">Club insumos para mantencion y reparaciones </t>
  </si>
  <si>
    <t>3-2-20-1-04</t>
  </si>
  <si>
    <t xml:space="preserve">Club servicios basicos </t>
  </si>
  <si>
    <t>3-2-20-1-05</t>
  </si>
  <si>
    <t xml:space="preserve">Club otros gastos </t>
  </si>
  <si>
    <t>3-4-01-1-05</t>
  </si>
  <si>
    <t>Comisiones Transbank</t>
  </si>
  <si>
    <t>3-2-08-1-04</t>
  </si>
  <si>
    <t>Eventos otros gastos en servicios y subcontratos</t>
  </si>
  <si>
    <t>3-2-10-1-04</t>
  </si>
  <si>
    <t>Cafeteria bowling mantencion</t>
  </si>
  <si>
    <t>3-2-13-1-01</t>
  </si>
  <si>
    <t>Gastos Subvencion infraestructura</t>
  </si>
  <si>
    <t>4-1-09-1-03</t>
  </si>
  <si>
    <t>After School</t>
  </si>
  <si>
    <t>3-2-16-1-02</t>
  </si>
  <si>
    <t>Afterschool</t>
  </si>
  <si>
    <t>3-2-18-1-03</t>
  </si>
  <si>
    <t>Piscinas insumos para mantencion y reparaciones</t>
  </si>
  <si>
    <t>3-2-18-1-04</t>
  </si>
  <si>
    <t>Piscinas otros gastos</t>
  </si>
  <si>
    <t>ABRIL</t>
  </si>
  <si>
    <t>3-2-18-1-02</t>
  </si>
  <si>
    <t>Piscinas mantencion</t>
  </si>
  <si>
    <t>3-2-19-1-04</t>
  </si>
  <si>
    <t>Actividades deportivas otros gastos</t>
  </si>
  <si>
    <t>MAYO</t>
  </si>
  <si>
    <t>3-4-01-1-07</t>
  </si>
  <si>
    <t>IVA no recuperable</t>
  </si>
  <si>
    <t>1-1-90-1-04</t>
  </si>
  <si>
    <t>Otros</t>
  </si>
  <si>
    <t xml:space="preserve">Cafeteria bowling otros gastos </t>
  </si>
  <si>
    <t>3-2-15-1-01</t>
  </si>
  <si>
    <t>Masajes</t>
  </si>
  <si>
    <t>JUNIO</t>
  </si>
  <si>
    <t>4-1-09-1-01</t>
  </si>
  <si>
    <t xml:space="preserve">Programa de vacaciones de invierno </t>
  </si>
  <si>
    <t xml:space="preserve">Programa de vacaciones de verano </t>
  </si>
  <si>
    <t>4-1-15-1-01</t>
  </si>
  <si>
    <t>Diverticlub</t>
  </si>
  <si>
    <t>3-2-17-1-03</t>
  </si>
  <si>
    <t>Fitness insumos para mantencion y reparaciones</t>
  </si>
  <si>
    <t>3-2-21-1-01</t>
  </si>
  <si>
    <t>JULIO</t>
  </si>
  <si>
    <t>3-2-11-1-03</t>
  </si>
  <si>
    <t>Bowling insumos para mantencion y reparaciones</t>
  </si>
  <si>
    <t>3-2-14-1-07</t>
  </si>
  <si>
    <t>Boletas de honorarios diverticlub</t>
  </si>
  <si>
    <t>1-1-06-1-05</t>
  </si>
  <si>
    <t>Anticipo de Sueldo1</t>
  </si>
  <si>
    <t>AGOSTO</t>
  </si>
  <si>
    <t>SEPTIEMBRE</t>
  </si>
  <si>
    <t>3-2-01-1-30</t>
  </si>
  <si>
    <t>3-2-01-1-31</t>
  </si>
  <si>
    <t>Cotizacion expectativa de vida seguro social</t>
  </si>
  <si>
    <t>AFP prevision empleador</t>
  </si>
  <si>
    <t>OCTUBRE</t>
  </si>
  <si>
    <t>3-2-10-1-05</t>
  </si>
  <si>
    <t>Cafeteria bowling insumos para mantencion y reparaciones</t>
  </si>
  <si>
    <t>3-2-19-1-01</t>
  </si>
  <si>
    <t>Actividades deportivas implementos y articulos deportivos</t>
  </si>
  <si>
    <t>NOVIEMBRE</t>
  </si>
  <si>
    <t>3-2-09-1-04</t>
  </si>
  <si>
    <t>Deck mantencion</t>
  </si>
  <si>
    <t>DICIEMBRE</t>
  </si>
  <si>
    <t>2-1-05-1-02</t>
  </si>
  <si>
    <t>Provisiones Varias</t>
  </si>
  <si>
    <t>3-2-17-1-01</t>
  </si>
  <si>
    <t>Fitness implementos y articulos deportivos</t>
  </si>
  <si>
    <t>3-4-01-1-04</t>
  </si>
  <si>
    <t>Intereses y Multas</t>
  </si>
  <si>
    <t>3-4-03-1-03</t>
  </si>
  <si>
    <t>Otros gastos</t>
  </si>
  <si>
    <t>3-3-01-1-02</t>
  </si>
  <si>
    <t>Depreciación</t>
  </si>
  <si>
    <t>Activo por Impuestos Diferido</t>
  </si>
  <si>
    <t>Paso por Impuestos Diferido</t>
  </si>
  <si>
    <t>3-6-01-1-02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</si>
</sst>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 * #,##0_ ;_ * \-#,##0_ ;_ * &quot;-&quot;_ ;_ @_ "/>
  </numFmts>
  <fonts count="13" x14ac:knownFonts="1">
    <font>
      <sz val="11"/>
      <color theme="1"/>
      <name val="Aptos Narrow"/>
      <family val="2"/>
      <scheme val="minor"/>
    </font>
    <font>
      <sz val="10"/>
      <color theme="1"/>
      <name val="Arial"/>
      <family val="2"/>
    </font>
    <font>
      <sz val="12"/>
      <color theme="1"/>
      <name val="Arial"/>
      <family val="2"/>
    </font>
    <font>
      <b/>
      <sz val="9"/>
      <color theme="1"/>
      <name val="Arial"/>
      <family val="2"/>
    </font>
    <font>
      <b/>
      <sz val="10"/>
      <color theme="1"/>
      <name val="Arial"/>
      <family val="2"/>
    </font>
    <font>
      <b/>
      <sz val="10"/>
      <color rgb="FF000000"/>
      <name val="Arial"/>
      <family val="2"/>
    </font>
    <font>
      <sz val="10"/>
      <color rgb="FF000000"/>
      <name val="Arial"/>
      <family val="2"/>
    </font>
    <font>
      <sz val="11"/>
      <color theme="1"/>
      <name val="Arial"/>
      <family val="2"/>
    </font>
    <font>
      <b/>
      <sz val="16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1"/>
      <color rgb="FF000000"/>
      <name val="Aptos Narrow"/>
      <family val="2"/>
      <scheme val="minor"/>
    </font>
    <font>
      <sz val="11"/>
      <color rgb="FF000000"/>
      <name val="Aptos Narrow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D9D9D9"/>
        <bgColor indexed="64"/>
      </patternFill>
    </fill>
    <fill>
      <patternFill patternType="solid">
        <fgColor rgb="FFFFFF00"/>
        <bgColor indexed="64"/>
      </patternFill>
    </fill>
  </fills>
  <borders count="7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4">
    <xf numFmtId="0" fontId="0" fillId="0" borderId="0"/>
    <xf numFmtId="41" fontId="9" fillId="0" borderId="0" applyFont="0" applyFill="0" applyBorder="0" applyAlignment="0" applyProtection="0"/>
    <xf numFmtId="0" fontId="11" fillId="0" borderId="0"/>
    <xf numFmtId="0" fontId="12" fillId="0" borderId="0"/>
  </cellStyleXfs>
  <cellXfs count="44">
    <xf numFmtId="0" fontId="0" fillId="0" borderId="0" xfId="0"/>
    <xf numFmtId="0" fontId="3" fillId="0" borderId="1" xfId="0" applyFont="1" applyBorder="1" applyAlignment="1">
      <alignment horizontal="justify" vertical="center" wrapText="1"/>
    </xf>
    <xf numFmtId="0" fontId="3" fillId="0" borderId="2" xfId="0" applyFont="1" applyBorder="1" applyAlignment="1">
      <alignment horizontal="justify" vertical="center" wrapText="1"/>
    </xf>
    <xf numFmtId="0" fontId="3" fillId="0" borderId="2" xfId="0" applyFont="1" applyBorder="1" applyAlignment="1">
      <alignment horizontal="center" vertical="center" wrapText="1"/>
    </xf>
    <xf numFmtId="0" fontId="2" fillId="0" borderId="0" xfId="0" applyFont="1"/>
    <xf numFmtId="0" fontId="1" fillId="0" borderId="4" xfId="0" applyFont="1" applyBorder="1" applyAlignment="1">
      <alignment horizontal="justify" vertical="center" wrapText="1"/>
    </xf>
    <xf numFmtId="0" fontId="1" fillId="0" borderId="3" xfId="0" applyFont="1" applyBorder="1" applyAlignment="1">
      <alignment horizontal="justify" vertical="center" wrapText="1"/>
    </xf>
    <xf numFmtId="0" fontId="1" fillId="2" borderId="4" xfId="0" applyFont="1" applyFill="1" applyBorder="1" applyAlignment="1">
      <alignment horizontal="justify" vertical="center" wrapText="1"/>
    </xf>
    <xf numFmtId="0" fontId="6" fillId="2" borderId="4" xfId="0" applyFont="1" applyFill="1" applyBorder="1" applyAlignment="1">
      <alignment horizontal="justify" vertical="center" wrapText="1"/>
    </xf>
    <xf numFmtId="0" fontId="4" fillId="2" borderId="4" xfId="0" applyFont="1" applyFill="1" applyBorder="1" applyAlignment="1">
      <alignment horizontal="justify" vertical="center" wrapText="1"/>
    </xf>
    <xf numFmtId="0" fontId="5" fillId="2" borderId="3" xfId="0" applyFont="1" applyFill="1" applyBorder="1" applyAlignment="1">
      <alignment horizontal="justify" vertical="center" wrapText="1"/>
    </xf>
    <xf numFmtId="0" fontId="2" fillId="0" borderId="0" xfId="0" applyFont="1" applyAlignment="1">
      <alignment horizontal="justify" vertical="center"/>
    </xf>
    <xf numFmtId="0" fontId="7" fillId="0" borderId="0" xfId="0" applyFont="1"/>
    <xf numFmtId="41" fontId="1" fillId="0" borderId="4" xfId="1" applyFont="1" applyBorder="1" applyAlignment="1">
      <alignment horizontal="justify" vertical="center" wrapText="1"/>
    </xf>
    <xf numFmtId="0" fontId="0" fillId="0" borderId="0" xfId="0" applyAlignment="1">
      <alignment horizontal="left"/>
    </xf>
    <xf numFmtId="41" fontId="1" fillId="0" borderId="4" xfId="0" applyNumberFormat="1" applyFont="1" applyBorder="1" applyAlignment="1">
      <alignment horizontal="justify" vertical="center" wrapText="1"/>
    </xf>
    <xf numFmtId="41" fontId="1" fillId="0" borderId="0" xfId="1" applyFont="1" applyFill="1" applyBorder="1" applyAlignment="1">
      <alignment horizontal="justify" vertical="center" wrapText="1"/>
    </xf>
    <xf numFmtId="0" fontId="4" fillId="0" borderId="4" xfId="0" applyFont="1" applyBorder="1" applyAlignment="1">
      <alignment horizontal="justify" vertical="center" wrapText="1"/>
    </xf>
    <xf numFmtId="41" fontId="4" fillId="0" borderId="4" xfId="0" applyNumberFormat="1" applyFont="1" applyBorder="1" applyAlignment="1">
      <alignment horizontal="justify" vertical="center" wrapText="1"/>
    </xf>
    <xf numFmtId="41" fontId="6" fillId="2" borderId="4" xfId="0" applyNumberFormat="1" applyFont="1" applyFill="1" applyBorder="1" applyAlignment="1">
      <alignment horizontal="justify" vertical="center" wrapText="1"/>
    </xf>
    <xf numFmtId="41" fontId="0" fillId="0" borderId="0" xfId="0" applyNumberFormat="1"/>
    <xf numFmtId="41" fontId="10" fillId="0" borderId="0" xfId="0" applyNumberFormat="1" applyFont="1"/>
    <xf numFmtId="0" fontId="1" fillId="0" borderId="4" xfId="0" applyFont="1" applyBorder="1" applyAlignment="1">
      <alignment horizontal="left" vertical="center" wrapText="1"/>
    </xf>
    <xf numFmtId="41" fontId="5" fillId="2" borderId="4" xfId="0" applyNumberFormat="1" applyFont="1" applyFill="1" applyBorder="1" applyAlignment="1">
      <alignment horizontal="justify" vertical="center" wrapText="1"/>
    </xf>
    <xf numFmtId="41" fontId="4" fillId="0" borderId="4" xfId="1" applyFont="1" applyBorder="1" applyAlignment="1">
      <alignment horizontal="justify" vertical="center" wrapText="1"/>
    </xf>
    <xf numFmtId="0" fontId="1" fillId="0" borderId="6" xfId="0" applyFont="1" applyBorder="1" applyAlignment="1">
      <alignment horizontal="justify" vertical="center" wrapText="1"/>
    </xf>
    <xf numFmtId="41" fontId="1" fillId="0" borderId="4" xfId="1" applyFont="1" applyFill="1" applyBorder="1" applyAlignment="1">
      <alignment horizontal="justify" vertical="center" wrapText="1"/>
    </xf>
    <xf numFmtId="0" fontId="4" fillId="0" borderId="3" xfId="0" applyFont="1" applyBorder="1" applyAlignment="1">
      <alignment horizontal="justify" vertical="center" wrapText="1"/>
    </xf>
    <xf numFmtId="0" fontId="4" fillId="0" borderId="4" xfId="0" applyFont="1" applyBorder="1" applyAlignment="1">
      <alignment horizontal="left" vertical="center" wrapText="1"/>
    </xf>
    <xf numFmtId="41" fontId="4" fillId="0" borderId="4" xfId="1" applyFont="1" applyFill="1" applyBorder="1" applyAlignment="1">
      <alignment horizontal="justify" vertical="center" wrapText="1"/>
    </xf>
    <xf numFmtId="41" fontId="0" fillId="0" borderId="0" xfId="1" applyFont="1"/>
    <xf numFmtId="0" fontId="1" fillId="3" borderId="3" xfId="0" applyFont="1" applyFill="1" applyBorder="1" applyAlignment="1">
      <alignment horizontal="justify" vertical="center" wrapText="1"/>
    </xf>
    <xf numFmtId="0" fontId="1" fillId="3" borderId="4" xfId="0" applyFont="1" applyFill="1" applyBorder="1" applyAlignment="1">
      <alignment horizontal="justify" vertical="center" wrapText="1"/>
    </xf>
    <xf numFmtId="41" fontId="1" fillId="3" borderId="4" xfId="1" applyFont="1" applyFill="1" applyBorder="1" applyAlignment="1">
      <alignment horizontal="justify" vertical="center" wrapText="1"/>
    </xf>
    <xf numFmtId="41" fontId="1" fillId="0" borderId="0" xfId="0" applyNumberFormat="1" applyFont="1" applyAlignment="1">
      <alignment horizontal="justify" vertical="center" wrapText="1"/>
    </xf>
    <xf numFmtId="0" fontId="4" fillId="0" borderId="5" xfId="0" applyFont="1" applyBorder="1" applyAlignment="1">
      <alignment horizontal="justify" vertical="center" wrapText="1"/>
    </xf>
    <xf numFmtId="0" fontId="4" fillId="0" borderId="2" xfId="0" applyFont="1" applyBorder="1" applyAlignment="1">
      <alignment horizontal="justify" vertical="center" wrapText="1"/>
    </xf>
    <xf numFmtId="0" fontId="5" fillId="2" borderId="5" xfId="0" applyFont="1" applyFill="1" applyBorder="1" applyAlignment="1">
      <alignment horizontal="justify" vertical="center" wrapText="1"/>
    </xf>
    <xf numFmtId="0" fontId="5" fillId="2" borderId="2" xfId="0" applyFont="1" applyFill="1" applyBorder="1" applyAlignment="1">
      <alignment horizontal="justify" vertical="center" wrapText="1"/>
    </xf>
    <xf numFmtId="0" fontId="1" fillId="0" borderId="5" xfId="0" applyFont="1" applyBorder="1" applyAlignment="1">
      <alignment horizontal="justify" vertical="center" wrapText="1"/>
    </xf>
    <xf numFmtId="0" fontId="1" fillId="0" borderId="2" xfId="0" applyFont="1" applyBorder="1" applyAlignment="1">
      <alignment horizontal="justify" vertical="center" wrapText="1"/>
    </xf>
    <xf numFmtId="0" fontId="8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left" wrapText="1"/>
    </xf>
  </cellXfs>
  <cellStyles count="4">
    <cellStyle name="Millares [0]" xfId="1" builtinId="6"/>
    <cellStyle name="Normal" xfId="0" builtinId="0"/>
    <cellStyle name="Normal 2" xfId="2" xr:uid="{F1B3AF6C-9F9C-41D8-9A30-652E71092EE1}"/>
    <cellStyle name="Normal 3" xfId="3" xr:uid="{6FA1C8E1-B805-4790-A524-5A8871B630A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42DBC0-A7B1-4726-B3BF-4A3A605BD658}">
  <dimension ref="A2:K150"/>
  <sheetViews>
    <sheetView topLeftCell="A71" workbookViewId="0">
      <selection activeCell="G86" sqref="G86"/>
    </sheetView>
  </sheetViews>
  <sheetFormatPr baseColWidth="10" defaultRowHeight="15" x14ac:dyDescent="0.25"/>
  <cols>
    <col min="2" max="2" width="22.5703125" bestFit="1" customWidth="1"/>
    <col min="3" max="5" width="12.28515625" bestFit="1" customWidth="1"/>
    <col min="6" max="7" width="13.85546875" bestFit="1" customWidth="1"/>
    <col min="8" max="9" width="13.5703125" bestFit="1" customWidth="1"/>
  </cols>
  <sheetData>
    <row r="2" spans="1:8" ht="21" x14ac:dyDescent="0.25">
      <c r="A2" s="41" t="s">
        <v>30</v>
      </c>
      <c r="B2" s="41"/>
      <c r="C2" s="41"/>
      <c r="D2" s="41"/>
      <c r="E2" s="41"/>
      <c r="F2" s="41"/>
      <c r="G2" s="41"/>
    </row>
    <row r="4" spans="1:8" x14ac:dyDescent="0.25">
      <c r="A4" s="42" t="s">
        <v>25</v>
      </c>
      <c r="B4" s="42"/>
      <c r="C4" s="12" t="s">
        <v>31</v>
      </c>
      <c r="D4" s="12"/>
      <c r="E4" s="12"/>
      <c r="F4" s="12"/>
    </row>
    <row r="5" spans="1:8" x14ac:dyDescent="0.25">
      <c r="A5" s="11" t="s">
        <v>26</v>
      </c>
      <c r="B5" s="11"/>
      <c r="C5" s="12" t="s">
        <v>32</v>
      </c>
      <c r="D5" s="12"/>
      <c r="E5" s="12"/>
      <c r="F5" s="12"/>
    </row>
    <row r="6" spans="1:8" x14ac:dyDescent="0.25">
      <c r="A6" s="42" t="s">
        <v>27</v>
      </c>
      <c r="B6" s="42"/>
      <c r="C6" s="12" t="s">
        <v>33</v>
      </c>
      <c r="D6" s="12"/>
      <c r="E6" s="12"/>
      <c r="F6" s="12"/>
    </row>
    <row r="7" spans="1:8" ht="15.75" x14ac:dyDescent="0.25">
      <c r="A7" s="4" t="s">
        <v>28</v>
      </c>
      <c r="B7" s="4"/>
      <c r="C7" s="12" t="s">
        <v>34</v>
      </c>
      <c r="D7" s="12"/>
      <c r="E7" s="12"/>
      <c r="F7" s="12"/>
    </row>
    <row r="8" spans="1:8" ht="34.5" customHeight="1" x14ac:dyDescent="0.25">
      <c r="A8" s="43" t="s">
        <v>29</v>
      </c>
      <c r="B8" s="43"/>
      <c r="C8" s="43"/>
      <c r="D8" s="43"/>
      <c r="E8" s="43"/>
      <c r="F8" s="43"/>
      <c r="G8" t="s">
        <v>35</v>
      </c>
    </row>
    <row r="10" spans="1:8" ht="15.75" thickBot="1" x14ac:dyDescent="0.3"/>
    <row r="11" spans="1:8" ht="24.75" thickBot="1" x14ac:dyDescent="0.3">
      <c r="A11" s="1" t="s">
        <v>0</v>
      </c>
      <c r="B11" s="2" t="s">
        <v>1</v>
      </c>
      <c r="C11" s="3" t="s">
        <v>2</v>
      </c>
      <c r="D11" s="3" t="s">
        <v>3</v>
      </c>
      <c r="E11" s="3" t="s">
        <v>4</v>
      </c>
      <c r="F11" s="3" t="s">
        <v>5</v>
      </c>
      <c r="G11" s="3" t="s">
        <v>6</v>
      </c>
    </row>
    <row r="12" spans="1:8" ht="15.75" thickBot="1" x14ac:dyDescent="0.3">
      <c r="A12" s="35" t="s">
        <v>7</v>
      </c>
      <c r="B12" s="36"/>
      <c r="C12" s="5"/>
      <c r="D12" s="5"/>
      <c r="E12" s="5"/>
      <c r="F12" s="5"/>
      <c r="G12" s="5"/>
    </row>
    <row r="13" spans="1:8" ht="15.75" thickBot="1" x14ac:dyDescent="0.3">
      <c r="A13" s="39" t="s">
        <v>8</v>
      </c>
      <c r="B13" s="40"/>
      <c r="C13" s="5"/>
      <c r="D13" s="5"/>
      <c r="E13" s="5"/>
      <c r="F13" s="5"/>
      <c r="G13" s="5"/>
    </row>
    <row r="14" spans="1:8" ht="15.75" thickBot="1" x14ac:dyDescent="0.3">
      <c r="A14" s="6" t="s">
        <v>38</v>
      </c>
      <c r="B14" s="5" t="s">
        <v>39</v>
      </c>
      <c r="C14" s="13">
        <v>2186250</v>
      </c>
      <c r="D14" s="13">
        <v>1208001</v>
      </c>
      <c r="E14" s="13">
        <v>644251</v>
      </c>
      <c r="F14" s="13">
        <f t="shared" ref="F14:F20" si="0">C14+D14-E14</f>
        <v>2750000</v>
      </c>
      <c r="G14" s="5"/>
      <c r="H14" s="14"/>
    </row>
    <row r="15" spans="1:8" ht="15.75" thickBot="1" x14ac:dyDescent="0.3">
      <c r="A15" s="6" t="s">
        <v>40</v>
      </c>
      <c r="B15" s="5" t="s">
        <v>41</v>
      </c>
      <c r="C15" s="13">
        <v>512081</v>
      </c>
      <c r="D15" s="13">
        <v>0</v>
      </c>
      <c r="E15" s="13">
        <v>0</v>
      </c>
      <c r="F15" s="13">
        <f t="shared" si="0"/>
        <v>512081</v>
      </c>
      <c r="G15" s="5"/>
      <c r="H15" s="14"/>
    </row>
    <row r="16" spans="1:8" ht="15.75" thickBot="1" x14ac:dyDescent="0.3">
      <c r="A16" s="6" t="s">
        <v>42</v>
      </c>
      <c r="B16" s="5" t="s">
        <v>43</v>
      </c>
      <c r="C16" s="13">
        <v>18221200</v>
      </c>
      <c r="D16" s="13">
        <v>808516785</v>
      </c>
      <c r="E16" s="13">
        <v>749185257</v>
      </c>
      <c r="F16" s="13">
        <f t="shared" si="0"/>
        <v>77552728</v>
      </c>
      <c r="G16" s="5"/>
      <c r="H16" s="14"/>
    </row>
    <row r="17" spans="1:8" ht="15.75" thickBot="1" x14ac:dyDescent="0.3">
      <c r="A17" s="6" t="s">
        <v>44</v>
      </c>
      <c r="B17" s="5" t="s">
        <v>45</v>
      </c>
      <c r="C17" s="13">
        <v>7593996</v>
      </c>
      <c r="D17" s="13">
        <v>0</v>
      </c>
      <c r="E17" s="13">
        <v>0</v>
      </c>
      <c r="F17" s="13">
        <f t="shared" si="0"/>
        <v>7593996</v>
      </c>
      <c r="G17" s="5"/>
      <c r="H17" s="14"/>
    </row>
    <row r="18" spans="1:8" ht="15.75" thickBot="1" x14ac:dyDescent="0.3">
      <c r="A18" s="6" t="s">
        <v>64</v>
      </c>
      <c r="B18" s="5" t="s">
        <v>65</v>
      </c>
      <c r="C18" s="13">
        <v>0</v>
      </c>
      <c r="D18" s="13">
        <v>190000000</v>
      </c>
      <c r="E18" s="13">
        <v>90000000</v>
      </c>
      <c r="F18" s="13">
        <f t="shared" si="0"/>
        <v>100000000</v>
      </c>
      <c r="G18" s="5"/>
      <c r="H18" s="14"/>
    </row>
    <row r="19" spans="1:8" ht="15.75" thickBot="1" x14ac:dyDescent="0.3">
      <c r="A19" s="6" t="s">
        <v>46</v>
      </c>
      <c r="B19" s="5" t="s">
        <v>47</v>
      </c>
      <c r="C19" s="13">
        <v>19559111</v>
      </c>
      <c r="D19" s="13">
        <v>63885030</v>
      </c>
      <c r="E19" s="13">
        <v>78987022</v>
      </c>
      <c r="F19" s="13">
        <f t="shared" si="0"/>
        <v>4457119</v>
      </c>
      <c r="G19" s="5"/>
    </row>
    <row r="20" spans="1:8" ht="15.75" thickBot="1" x14ac:dyDescent="0.3">
      <c r="A20" s="6" t="s">
        <v>50</v>
      </c>
      <c r="B20" s="5" t="s">
        <v>51</v>
      </c>
      <c r="C20" s="13">
        <v>252705511</v>
      </c>
      <c r="D20" s="13">
        <v>545317692</v>
      </c>
      <c r="E20" s="13">
        <v>609417479</v>
      </c>
      <c r="F20" s="13">
        <f t="shared" si="0"/>
        <v>188605724</v>
      </c>
      <c r="G20" s="13"/>
    </row>
    <row r="21" spans="1:8" ht="15.75" thickBot="1" x14ac:dyDescent="0.3">
      <c r="A21" s="6" t="s">
        <v>48</v>
      </c>
      <c r="B21" s="5" t="s">
        <v>49</v>
      </c>
      <c r="C21" s="13">
        <v>1540339</v>
      </c>
      <c r="D21" s="13">
        <v>530097981</v>
      </c>
      <c r="E21" s="13">
        <v>529509623</v>
      </c>
      <c r="F21" s="13"/>
      <c r="G21" s="13">
        <f>C21+E21-D21</f>
        <v>951981</v>
      </c>
    </row>
    <row r="22" spans="1:8" ht="15.75" thickBot="1" x14ac:dyDescent="0.3">
      <c r="A22" s="6" t="s">
        <v>54</v>
      </c>
      <c r="B22" s="5" t="s">
        <v>55</v>
      </c>
      <c r="C22" s="13">
        <v>305421</v>
      </c>
      <c r="D22" s="13">
        <v>2212750</v>
      </c>
      <c r="E22" s="13">
        <v>2325049</v>
      </c>
      <c r="F22" s="13">
        <f t="shared" ref="F22:F28" si="1">C22+D22-E22</f>
        <v>193122</v>
      </c>
      <c r="G22" s="13"/>
    </row>
    <row r="23" spans="1:8" ht="15.75" thickBot="1" x14ac:dyDescent="0.3">
      <c r="A23" s="6" t="s">
        <v>56</v>
      </c>
      <c r="B23" s="5" t="s">
        <v>57</v>
      </c>
      <c r="C23" s="13">
        <v>369407</v>
      </c>
      <c r="D23" s="13">
        <v>284583</v>
      </c>
      <c r="E23" s="13">
        <v>369407</v>
      </c>
      <c r="F23" s="13">
        <f t="shared" si="1"/>
        <v>284583</v>
      </c>
      <c r="G23" s="13"/>
    </row>
    <row r="24" spans="1:8" ht="15.75" thickBot="1" x14ac:dyDescent="0.3">
      <c r="A24" s="6" t="s">
        <v>52</v>
      </c>
      <c r="B24" s="5" t="s">
        <v>53</v>
      </c>
      <c r="C24" s="13">
        <v>5196008</v>
      </c>
      <c r="D24" s="13">
        <v>600000</v>
      </c>
      <c r="E24" s="13">
        <v>756000</v>
      </c>
      <c r="F24" s="13">
        <f t="shared" si="1"/>
        <v>5040008</v>
      </c>
      <c r="G24" s="13"/>
    </row>
    <row r="25" spans="1:8" ht="15.75" thickBot="1" x14ac:dyDescent="0.3">
      <c r="A25" s="6" t="s">
        <v>58</v>
      </c>
      <c r="B25" s="5" t="s">
        <v>59</v>
      </c>
      <c r="C25" s="13">
        <v>5830498</v>
      </c>
      <c r="D25" s="13">
        <v>1172000</v>
      </c>
      <c r="E25" s="13">
        <v>4700453</v>
      </c>
      <c r="F25" s="13">
        <f t="shared" si="1"/>
        <v>2302045</v>
      </c>
      <c r="G25" s="13"/>
    </row>
    <row r="26" spans="1:8" ht="15.75" thickBot="1" x14ac:dyDescent="0.3">
      <c r="A26" s="6" t="s">
        <v>66</v>
      </c>
      <c r="B26" s="5" t="s">
        <v>67</v>
      </c>
      <c r="C26" s="13">
        <v>6303529</v>
      </c>
      <c r="D26" s="13">
        <v>4274509</v>
      </c>
      <c r="E26" s="13">
        <v>6608712</v>
      </c>
      <c r="F26" s="13">
        <f t="shared" si="1"/>
        <v>3969326</v>
      </c>
      <c r="G26" s="13"/>
    </row>
    <row r="27" spans="1:8" ht="15.75" thickBot="1" x14ac:dyDescent="0.3">
      <c r="A27" s="6" t="s">
        <v>60</v>
      </c>
      <c r="B27" s="5" t="s">
        <v>61</v>
      </c>
      <c r="C27" s="13">
        <v>6234182</v>
      </c>
      <c r="D27" s="13">
        <v>28524162</v>
      </c>
      <c r="E27" s="13">
        <v>28494309</v>
      </c>
      <c r="F27" s="13">
        <f t="shared" si="1"/>
        <v>6264035</v>
      </c>
      <c r="G27" s="13"/>
    </row>
    <row r="28" spans="1:8" ht="15.75" thickBot="1" x14ac:dyDescent="0.3">
      <c r="A28" s="6" t="s">
        <v>62</v>
      </c>
      <c r="B28" s="5" t="s">
        <v>63</v>
      </c>
      <c r="C28" s="13">
        <v>4674006</v>
      </c>
      <c r="D28" s="13">
        <v>0</v>
      </c>
      <c r="E28" s="13">
        <v>0</v>
      </c>
      <c r="F28" s="13">
        <f t="shared" si="1"/>
        <v>4674006</v>
      </c>
      <c r="G28" s="13"/>
    </row>
    <row r="29" spans="1:8" ht="15.75" thickBot="1" x14ac:dyDescent="0.3">
      <c r="A29" s="35" t="s">
        <v>9</v>
      </c>
      <c r="B29" s="36"/>
      <c r="C29" s="17"/>
      <c r="D29" s="17"/>
      <c r="E29" s="17"/>
      <c r="F29" s="18">
        <f>SUM(F14:F28)</f>
        <v>404198773</v>
      </c>
      <c r="G29" s="18">
        <f>SUM(G14:G28)</f>
        <v>951981</v>
      </c>
    </row>
    <row r="30" spans="1:8" ht="15.75" thickBot="1" x14ac:dyDescent="0.3">
      <c r="A30" s="39" t="s">
        <v>11</v>
      </c>
      <c r="B30" s="40"/>
      <c r="C30" s="13"/>
      <c r="D30" s="13"/>
      <c r="E30" s="13"/>
      <c r="F30" s="13"/>
      <c r="G30" s="13"/>
    </row>
    <row r="31" spans="1:8" ht="15.75" thickBot="1" x14ac:dyDescent="0.3">
      <c r="A31" s="6" t="s">
        <v>68</v>
      </c>
      <c r="B31" s="5" t="s">
        <v>89</v>
      </c>
      <c r="C31" s="13">
        <v>51219126</v>
      </c>
      <c r="D31" s="13">
        <v>0</v>
      </c>
      <c r="E31" s="13">
        <v>0</v>
      </c>
      <c r="F31" s="13">
        <f>C31+D31-E31</f>
        <v>51219126</v>
      </c>
      <c r="G31" s="13"/>
    </row>
    <row r="32" spans="1:8" ht="15.75" thickBot="1" x14ac:dyDescent="0.3">
      <c r="A32" s="6" t="s">
        <v>69</v>
      </c>
      <c r="B32" s="5" t="s">
        <v>90</v>
      </c>
      <c r="C32" s="13">
        <v>788148342</v>
      </c>
      <c r="D32" s="13">
        <v>5992855</v>
      </c>
      <c r="E32" s="13">
        <v>0</v>
      </c>
      <c r="F32" s="13">
        <f t="shared" ref="F32:F50" si="2">C32+D32-E32</f>
        <v>794141197</v>
      </c>
      <c r="G32" s="13"/>
    </row>
    <row r="33" spans="1:7" ht="15.75" thickBot="1" x14ac:dyDescent="0.3">
      <c r="A33" s="6" t="s">
        <v>70</v>
      </c>
      <c r="B33" s="5" t="s">
        <v>91</v>
      </c>
      <c r="C33" s="13">
        <v>61112600</v>
      </c>
      <c r="D33" s="13">
        <v>0</v>
      </c>
      <c r="E33" s="13">
        <v>0</v>
      </c>
      <c r="F33" s="13">
        <f t="shared" si="2"/>
        <v>61112600</v>
      </c>
      <c r="G33" s="13"/>
    </row>
    <row r="34" spans="1:7" ht="26.25" thickBot="1" x14ac:dyDescent="0.3">
      <c r="A34" s="6" t="s">
        <v>71</v>
      </c>
      <c r="B34" s="5" t="s">
        <v>92</v>
      </c>
      <c r="C34" s="13">
        <v>81259295</v>
      </c>
      <c r="D34" s="13">
        <v>0</v>
      </c>
      <c r="E34" s="13">
        <v>0</v>
      </c>
      <c r="F34" s="13">
        <f t="shared" si="2"/>
        <v>81259295</v>
      </c>
      <c r="G34" s="13"/>
    </row>
    <row r="35" spans="1:7" ht="15.75" thickBot="1" x14ac:dyDescent="0.3">
      <c r="A35" s="6" t="s">
        <v>72</v>
      </c>
      <c r="B35" s="5" t="s">
        <v>93</v>
      </c>
      <c r="C35" s="13">
        <v>12990000</v>
      </c>
      <c r="D35" s="13">
        <v>0</v>
      </c>
      <c r="E35" s="13">
        <v>0</v>
      </c>
      <c r="F35" s="13">
        <f t="shared" si="2"/>
        <v>12990000</v>
      </c>
      <c r="G35" s="13"/>
    </row>
    <row r="36" spans="1:7" ht="15.75" thickBot="1" x14ac:dyDescent="0.3">
      <c r="A36" s="6" t="s">
        <v>73</v>
      </c>
      <c r="B36" s="5" t="s">
        <v>94</v>
      </c>
      <c r="C36" s="13">
        <v>46282307</v>
      </c>
      <c r="D36" s="13">
        <v>0</v>
      </c>
      <c r="E36" s="13">
        <v>0</v>
      </c>
      <c r="F36" s="13">
        <f t="shared" si="2"/>
        <v>46282307</v>
      </c>
      <c r="G36" s="13"/>
    </row>
    <row r="37" spans="1:7" ht="15.75" thickBot="1" x14ac:dyDescent="0.3">
      <c r="A37" s="6" t="s">
        <v>74</v>
      </c>
      <c r="B37" s="5" t="s">
        <v>95</v>
      </c>
      <c r="C37" s="13">
        <v>20197885</v>
      </c>
      <c r="D37" s="13">
        <v>0</v>
      </c>
      <c r="E37" s="13">
        <v>0</v>
      </c>
      <c r="F37" s="13">
        <f t="shared" si="2"/>
        <v>20197885</v>
      </c>
      <c r="G37" s="13"/>
    </row>
    <row r="38" spans="1:7" ht="15.75" thickBot="1" x14ac:dyDescent="0.3">
      <c r="A38" s="6" t="s">
        <v>75</v>
      </c>
      <c r="B38" s="5" t="s">
        <v>96</v>
      </c>
      <c r="C38" s="13">
        <v>230988193</v>
      </c>
      <c r="D38" s="13"/>
      <c r="E38" s="13"/>
      <c r="F38" s="13">
        <f t="shared" si="2"/>
        <v>230988193</v>
      </c>
      <c r="G38" s="13"/>
    </row>
    <row r="39" spans="1:7" ht="15.75" thickBot="1" x14ac:dyDescent="0.3">
      <c r="A39" s="6" t="s">
        <v>76</v>
      </c>
      <c r="B39" s="5" t="s">
        <v>97</v>
      </c>
      <c r="C39" s="13">
        <v>22694999</v>
      </c>
      <c r="D39" s="13"/>
      <c r="E39" s="13"/>
      <c r="F39" s="13">
        <f t="shared" si="2"/>
        <v>22694999</v>
      </c>
      <c r="G39" s="13"/>
    </row>
    <row r="40" spans="1:7" ht="15.75" thickBot="1" x14ac:dyDescent="0.3">
      <c r="A40" s="6" t="s">
        <v>77</v>
      </c>
      <c r="B40" s="5" t="s">
        <v>98</v>
      </c>
      <c r="C40" s="13">
        <v>9302000</v>
      </c>
      <c r="D40" s="13"/>
      <c r="E40" s="13"/>
      <c r="F40" s="13">
        <f t="shared" si="2"/>
        <v>9302000</v>
      </c>
      <c r="G40" s="13"/>
    </row>
    <row r="41" spans="1:7" ht="26.25" thickBot="1" x14ac:dyDescent="0.3">
      <c r="A41" s="6" t="s">
        <v>78</v>
      </c>
      <c r="B41" s="5" t="s">
        <v>99</v>
      </c>
      <c r="C41" s="13">
        <v>13774196</v>
      </c>
      <c r="D41" s="13"/>
      <c r="E41" s="13"/>
      <c r="F41" s="13"/>
      <c r="G41" s="13">
        <f>C41-D41+E41</f>
        <v>13774196</v>
      </c>
    </row>
    <row r="42" spans="1:7" ht="26.25" thickBot="1" x14ac:dyDescent="0.3">
      <c r="A42" s="6" t="s">
        <v>79</v>
      </c>
      <c r="B42" s="5" t="s">
        <v>100</v>
      </c>
      <c r="C42" s="13">
        <v>155897534</v>
      </c>
      <c r="D42" s="13"/>
      <c r="E42" s="13"/>
      <c r="F42" s="13"/>
      <c r="G42" s="13">
        <f t="shared" ref="G42:G49" si="3">C42-D42+E42</f>
        <v>155897534</v>
      </c>
    </row>
    <row r="43" spans="1:7" ht="26.25" thickBot="1" x14ac:dyDescent="0.3">
      <c r="A43" s="6" t="s">
        <v>80</v>
      </c>
      <c r="B43" s="5" t="s">
        <v>101</v>
      </c>
      <c r="C43" s="13">
        <v>16201012</v>
      </c>
      <c r="D43" s="13"/>
      <c r="E43" s="13"/>
      <c r="F43" s="13"/>
      <c r="G43" s="13">
        <f t="shared" si="3"/>
        <v>16201012</v>
      </c>
    </row>
    <row r="44" spans="1:7" ht="39" thickBot="1" x14ac:dyDescent="0.3">
      <c r="A44" s="6" t="s">
        <v>81</v>
      </c>
      <c r="B44" s="5" t="s">
        <v>102</v>
      </c>
      <c r="C44" s="13">
        <v>69200173</v>
      </c>
      <c r="D44" s="13"/>
      <c r="E44" s="13"/>
      <c r="F44" s="13"/>
      <c r="G44" s="13">
        <f t="shared" si="3"/>
        <v>69200173</v>
      </c>
    </row>
    <row r="45" spans="1:7" ht="26.25" thickBot="1" x14ac:dyDescent="0.3">
      <c r="A45" s="6" t="s">
        <v>82</v>
      </c>
      <c r="B45" s="5" t="s">
        <v>103</v>
      </c>
      <c r="C45" s="13">
        <v>5103214</v>
      </c>
      <c r="D45" s="13"/>
      <c r="E45" s="13"/>
      <c r="F45" s="13"/>
      <c r="G45" s="13">
        <f t="shared" si="3"/>
        <v>5103214</v>
      </c>
    </row>
    <row r="46" spans="1:7" ht="26.25" thickBot="1" x14ac:dyDescent="0.3">
      <c r="A46" s="6" t="s">
        <v>83</v>
      </c>
      <c r="B46" s="5" t="s">
        <v>104</v>
      </c>
      <c r="C46" s="13">
        <v>39316910</v>
      </c>
      <c r="D46" s="13"/>
      <c r="E46" s="13"/>
      <c r="F46" s="13"/>
      <c r="G46" s="13">
        <f t="shared" si="3"/>
        <v>39316910</v>
      </c>
    </row>
    <row r="47" spans="1:7" ht="26.25" thickBot="1" x14ac:dyDescent="0.3">
      <c r="A47" s="6" t="s">
        <v>84</v>
      </c>
      <c r="B47" s="5" t="s">
        <v>105</v>
      </c>
      <c r="C47" s="13">
        <v>19443919</v>
      </c>
      <c r="D47" s="13"/>
      <c r="E47" s="13"/>
      <c r="F47" s="13"/>
      <c r="G47" s="13">
        <f t="shared" si="3"/>
        <v>19443919</v>
      </c>
    </row>
    <row r="48" spans="1:7" ht="26.25" thickBot="1" x14ac:dyDescent="0.3">
      <c r="A48" s="6" t="s">
        <v>85</v>
      </c>
      <c r="B48" s="5" t="s">
        <v>106</v>
      </c>
      <c r="C48" s="13">
        <v>273034836</v>
      </c>
      <c r="D48" s="13"/>
      <c r="E48" s="13"/>
      <c r="F48" s="13"/>
      <c r="G48" s="13">
        <f t="shared" si="3"/>
        <v>273034836</v>
      </c>
    </row>
    <row r="49" spans="1:9" ht="26.25" thickBot="1" x14ac:dyDescent="0.3">
      <c r="A49" s="6" t="s">
        <v>86</v>
      </c>
      <c r="B49" s="5" t="s">
        <v>107</v>
      </c>
      <c r="C49" s="13">
        <v>30257997</v>
      </c>
      <c r="D49" s="13"/>
      <c r="E49" s="13"/>
      <c r="F49" s="13"/>
      <c r="G49" s="13">
        <f t="shared" si="3"/>
        <v>30257997</v>
      </c>
    </row>
    <row r="50" spans="1:9" ht="15.75" thickBot="1" x14ac:dyDescent="0.3">
      <c r="A50" s="6" t="s">
        <v>87</v>
      </c>
      <c r="B50" s="5" t="s">
        <v>108</v>
      </c>
      <c r="C50" s="13">
        <v>33000918</v>
      </c>
      <c r="D50" s="13"/>
      <c r="E50" s="13"/>
      <c r="F50" s="13">
        <f t="shared" si="2"/>
        <v>33000918</v>
      </c>
      <c r="G50" s="13"/>
    </row>
    <row r="51" spans="1:9" ht="26.25" thickBot="1" x14ac:dyDescent="0.3">
      <c r="A51" s="6" t="s">
        <v>88</v>
      </c>
      <c r="B51" s="5" t="s">
        <v>109</v>
      </c>
      <c r="C51" s="13">
        <v>33000918</v>
      </c>
      <c r="D51" s="13"/>
      <c r="E51" s="13"/>
      <c r="F51" s="13"/>
      <c r="G51" s="13">
        <f>C51-D51+E51</f>
        <v>33000918</v>
      </c>
    </row>
    <row r="52" spans="1:9" ht="26.25" thickBot="1" x14ac:dyDescent="0.3">
      <c r="A52" s="6" t="s">
        <v>110</v>
      </c>
      <c r="B52" s="5" t="s">
        <v>165</v>
      </c>
      <c r="C52" s="13">
        <v>349826954</v>
      </c>
      <c r="D52" s="13"/>
      <c r="E52" s="13"/>
      <c r="F52" s="13">
        <v>349826954</v>
      </c>
      <c r="G52" s="13">
        <v>0</v>
      </c>
    </row>
    <row r="53" spans="1:9" ht="15.75" thickBot="1" x14ac:dyDescent="0.3">
      <c r="A53" s="35" t="s">
        <v>12</v>
      </c>
      <c r="B53" s="36"/>
      <c r="C53" s="17"/>
      <c r="D53" s="17"/>
      <c r="E53" s="17"/>
      <c r="F53" s="18">
        <f>SUM(F31:F52)</f>
        <v>1713015474</v>
      </c>
      <c r="G53" s="18">
        <f>SUM(G31:G52)</f>
        <v>655230709</v>
      </c>
    </row>
    <row r="54" spans="1:9" ht="15.75" thickBot="1" x14ac:dyDescent="0.3">
      <c r="A54" s="37" t="s">
        <v>13</v>
      </c>
      <c r="B54" s="38"/>
      <c r="C54" s="7"/>
      <c r="D54" s="7"/>
      <c r="E54" s="7"/>
      <c r="F54" s="19">
        <f>F53+F29</f>
        <v>2117214247</v>
      </c>
      <c r="G54" s="19">
        <f>G53+G29</f>
        <v>656182690</v>
      </c>
      <c r="H54" s="21">
        <f>F54-G54</f>
        <v>1461031557</v>
      </c>
      <c r="I54" s="20"/>
    </row>
    <row r="55" spans="1:9" ht="15.75" thickBot="1" x14ac:dyDescent="0.3">
      <c r="A55" s="35" t="s">
        <v>14</v>
      </c>
      <c r="B55" s="36"/>
      <c r="C55" s="5"/>
      <c r="D55" s="5"/>
      <c r="E55" s="5"/>
      <c r="F55" s="5"/>
      <c r="G55" s="5"/>
    </row>
    <row r="56" spans="1:9" ht="15.75" thickBot="1" x14ac:dyDescent="0.3">
      <c r="A56" s="39" t="s">
        <v>15</v>
      </c>
      <c r="B56" s="40"/>
      <c r="C56" s="5"/>
      <c r="D56" s="5"/>
      <c r="E56" s="5"/>
      <c r="F56" s="5"/>
      <c r="G56" s="5"/>
    </row>
    <row r="57" spans="1:9" ht="26.25" thickBot="1" x14ac:dyDescent="0.3">
      <c r="A57" s="6" t="s">
        <v>111</v>
      </c>
      <c r="B57" s="5" t="s">
        <v>112</v>
      </c>
      <c r="C57" s="13">
        <v>1674575</v>
      </c>
      <c r="D57" s="13">
        <v>11424984</v>
      </c>
      <c r="E57" s="13">
        <v>13153194</v>
      </c>
      <c r="F57" s="13"/>
      <c r="G57" s="13">
        <f>C57+E57-D57</f>
        <v>3402785</v>
      </c>
    </row>
    <row r="58" spans="1:9" ht="26.25" thickBot="1" x14ac:dyDescent="0.3">
      <c r="A58" s="6" t="s">
        <v>113</v>
      </c>
      <c r="B58" s="5" t="s">
        <v>114</v>
      </c>
      <c r="C58" s="13">
        <v>151904</v>
      </c>
      <c r="D58" s="13">
        <v>2487542</v>
      </c>
      <c r="E58" s="13">
        <v>2647445</v>
      </c>
      <c r="F58" s="13"/>
      <c r="G58" s="13">
        <f>E58-D58-C58</f>
        <v>7999</v>
      </c>
    </row>
    <row r="59" spans="1:9" ht="15.75" thickBot="1" x14ac:dyDescent="0.3">
      <c r="A59" s="6" t="s">
        <v>115</v>
      </c>
      <c r="B59" s="5" t="s">
        <v>116</v>
      </c>
      <c r="C59" s="13">
        <v>56311929</v>
      </c>
      <c r="D59" s="13">
        <v>229313969</v>
      </c>
      <c r="E59" s="13">
        <v>187859571</v>
      </c>
      <c r="F59" s="13"/>
      <c r="G59" s="13">
        <f>E59+C59-D59</f>
        <v>14857531</v>
      </c>
    </row>
    <row r="60" spans="1:9" ht="15.75" thickBot="1" x14ac:dyDescent="0.3">
      <c r="A60" s="6" t="s">
        <v>117</v>
      </c>
      <c r="B60" s="5" t="s">
        <v>118</v>
      </c>
      <c r="C60" s="13">
        <v>2395218</v>
      </c>
      <c r="D60" s="13">
        <v>11595285</v>
      </c>
      <c r="E60" s="13">
        <v>11240285</v>
      </c>
      <c r="F60" s="13"/>
      <c r="G60" s="13">
        <f>E60+C60-D60</f>
        <v>2040218</v>
      </c>
    </row>
    <row r="61" spans="1:9" ht="15.75" thickBot="1" x14ac:dyDescent="0.3">
      <c r="A61" s="6" t="s">
        <v>119</v>
      </c>
      <c r="B61" s="5" t="s">
        <v>120</v>
      </c>
      <c r="C61" s="13">
        <v>1700000</v>
      </c>
      <c r="D61" s="13">
        <v>1700000</v>
      </c>
      <c r="E61" s="13">
        <v>0</v>
      </c>
      <c r="F61" s="13"/>
      <c r="G61" s="13">
        <f>C61-D61</f>
        <v>0</v>
      </c>
    </row>
    <row r="62" spans="1:9" ht="15.75" thickBot="1" x14ac:dyDescent="0.3">
      <c r="A62" s="6" t="s">
        <v>121</v>
      </c>
      <c r="B62" s="5" t="s">
        <v>122</v>
      </c>
      <c r="C62" s="13">
        <v>234327</v>
      </c>
      <c r="D62" s="13">
        <v>972767</v>
      </c>
      <c r="E62" s="13">
        <v>818440</v>
      </c>
      <c r="F62" s="13"/>
      <c r="G62" s="13">
        <f t="shared" ref="G62:G69" si="4">C62+E62-D62</f>
        <v>80000</v>
      </c>
    </row>
    <row r="63" spans="1:9" ht="26.25" thickBot="1" x14ac:dyDescent="0.3">
      <c r="A63" s="6" t="s">
        <v>123</v>
      </c>
      <c r="B63" s="5" t="s">
        <v>124</v>
      </c>
      <c r="C63" s="13">
        <v>1586362</v>
      </c>
      <c r="D63" s="13">
        <v>9935439</v>
      </c>
      <c r="E63" s="13">
        <v>9651428</v>
      </c>
      <c r="F63" s="13"/>
      <c r="G63" s="13">
        <f t="shared" si="4"/>
        <v>1302351</v>
      </c>
    </row>
    <row r="64" spans="1:9" ht="15.75" thickBot="1" x14ac:dyDescent="0.3">
      <c r="A64" s="6" t="s">
        <v>125</v>
      </c>
      <c r="B64" s="5" t="s">
        <v>126</v>
      </c>
      <c r="C64" s="13">
        <v>3</v>
      </c>
      <c r="D64" s="13">
        <v>1899467</v>
      </c>
      <c r="E64" s="13">
        <v>1899464</v>
      </c>
      <c r="F64" s="13"/>
      <c r="G64" s="13">
        <f t="shared" si="4"/>
        <v>0</v>
      </c>
    </row>
    <row r="65" spans="1:11" ht="15.75" thickBot="1" x14ac:dyDescent="0.3">
      <c r="A65" s="6" t="s">
        <v>127</v>
      </c>
      <c r="B65" s="5" t="s">
        <v>128</v>
      </c>
      <c r="C65" s="13">
        <v>35844</v>
      </c>
      <c r="D65" s="13">
        <v>98546311</v>
      </c>
      <c r="E65" s="13">
        <v>98561959</v>
      </c>
      <c r="F65" s="13"/>
      <c r="G65" s="13">
        <f t="shared" si="4"/>
        <v>51492</v>
      </c>
    </row>
    <row r="66" spans="1:11" ht="15.75" thickBot="1" x14ac:dyDescent="0.3">
      <c r="A66" s="6" t="s">
        <v>129</v>
      </c>
      <c r="B66" s="5" t="s">
        <v>130</v>
      </c>
      <c r="C66" s="13">
        <v>71832074</v>
      </c>
      <c r="D66" s="13">
        <v>20825295</v>
      </c>
      <c r="E66" s="13">
        <v>76982616</v>
      </c>
      <c r="F66" s="13"/>
      <c r="G66" s="13">
        <f t="shared" si="4"/>
        <v>127989395</v>
      </c>
    </row>
    <row r="67" spans="1:11" ht="15.75" thickBot="1" x14ac:dyDescent="0.3">
      <c r="A67" s="6" t="s">
        <v>131</v>
      </c>
      <c r="B67" s="5" t="s">
        <v>132</v>
      </c>
      <c r="C67" s="13">
        <v>1641830</v>
      </c>
      <c r="D67" s="13">
        <v>3263069</v>
      </c>
      <c r="E67" s="13">
        <v>3214089</v>
      </c>
      <c r="F67" s="13"/>
      <c r="G67" s="13">
        <f t="shared" si="4"/>
        <v>1592850</v>
      </c>
    </row>
    <row r="68" spans="1:11" ht="15.75" thickBot="1" x14ac:dyDescent="0.3">
      <c r="A68" s="6" t="s">
        <v>133</v>
      </c>
      <c r="B68" s="5" t="s">
        <v>134</v>
      </c>
      <c r="C68" s="13">
        <v>0</v>
      </c>
      <c r="D68" s="13">
        <v>598151</v>
      </c>
      <c r="E68" s="13">
        <v>598151</v>
      </c>
      <c r="F68" s="13"/>
      <c r="G68" s="13">
        <f t="shared" si="4"/>
        <v>0</v>
      </c>
    </row>
    <row r="69" spans="1:11" ht="26.25" thickBot="1" x14ac:dyDescent="0.3">
      <c r="A69" s="6" t="s">
        <v>135</v>
      </c>
      <c r="B69" s="5" t="s">
        <v>136</v>
      </c>
      <c r="C69" s="13">
        <v>11131807</v>
      </c>
      <c r="D69" s="13">
        <v>219112901</v>
      </c>
      <c r="E69" s="13">
        <v>210506323</v>
      </c>
      <c r="F69" s="13"/>
      <c r="G69" s="13">
        <f t="shared" si="4"/>
        <v>2525229</v>
      </c>
    </row>
    <row r="70" spans="1:11" ht="26.25" thickBot="1" x14ac:dyDescent="0.3">
      <c r="A70" s="6" t="s">
        <v>137</v>
      </c>
      <c r="B70" s="5" t="s">
        <v>138</v>
      </c>
      <c r="C70" s="13">
        <v>3</v>
      </c>
      <c r="D70" s="13">
        <v>1867078</v>
      </c>
      <c r="E70" s="13">
        <v>1867081</v>
      </c>
      <c r="F70" s="13"/>
      <c r="G70" s="13">
        <f>E70-D70-C70</f>
        <v>0</v>
      </c>
    </row>
    <row r="71" spans="1:11" ht="26.25" thickBot="1" x14ac:dyDescent="0.3">
      <c r="A71" s="6" t="s">
        <v>139</v>
      </c>
      <c r="B71" s="5" t="s">
        <v>140</v>
      </c>
      <c r="C71" s="13">
        <v>0</v>
      </c>
      <c r="D71" s="13">
        <v>4455577</v>
      </c>
      <c r="E71" s="13">
        <v>4455577</v>
      </c>
      <c r="F71" s="13"/>
      <c r="G71" s="13">
        <f>E71-D71-C71</f>
        <v>0</v>
      </c>
    </row>
    <row r="72" spans="1:11" ht="15.75" thickBot="1" x14ac:dyDescent="0.3">
      <c r="A72" s="6" t="s">
        <v>141</v>
      </c>
      <c r="B72" s="5" t="s">
        <v>142</v>
      </c>
      <c r="C72" s="13">
        <v>4089404</v>
      </c>
      <c r="D72" s="13">
        <v>4089404</v>
      </c>
      <c r="E72" s="13">
        <v>3919040</v>
      </c>
      <c r="F72" s="13"/>
      <c r="G72" s="13">
        <f t="shared" ref="G72:G79" si="5">C72+E72-D72</f>
        <v>3919040</v>
      </c>
    </row>
    <row r="73" spans="1:11" ht="26.25" thickBot="1" x14ac:dyDescent="0.3">
      <c r="A73" s="6" t="s">
        <v>143</v>
      </c>
      <c r="B73" s="5" t="s">
        <v>144</v>
      </c>
      <c r="C73" s="13">
        <v>58084542</v>
      </c>
      <c r="D73" s="13">
        <v>58084542</v>
      </c>
      <c r="E73" s="13">
        <v>55712233</v>
      </c>
      <c r="F73" s="13"/>
      <c r="G73" s="13">
        <f t="shared" si="5"/>
        <v>55712233</v>
      </c>
    </row>
    <row r="74" spans="1:11" ht="15.75" thickBot="1" x14ac:dyDescent="0.3">
      <c r="A74" s="6" t="s">
        <v>145</v>
      </c>
      <c r="B74" s="5" t="s">
        <v>146</v>
      </c>
      <c r="C74" s="13">
        <v>3523331</v>
      </c>
      <c r="D74" s="13">
        <v>1471748</v>
      </c>
      <c r="E74" s="13">
        <v>5762303</v>
      </c>
      <c r="F74" s="13"/>
      <c r="G74" s="13">
        <f t="shared" si="5"/>
        <v>7813886</v>
      </c>
    </row>
    <row r="75" spans="1:11" ht="26.25" thickBot="1" x14ac:dyDescent="0.3">
      <c r="A75" s="6" t="s">
        <v>147</v>
      </c>
      <c r="B75" s="5" t="s">
        <v>148</v>
      </c>
      <c r="C75" s="13">
        <v>0</v>
      </c>
      <c r="D75" s="13">
        <v>611254</v>
      </c>
      <c r="E75" s="13">
        <v>611254</v>
      </c>
      <c r="F75" s="13"/>
      <c r="G75" s="13">
        <f t="shared" si="5"/>
        <v>0</v>
      </c>
    </row>
    <row r="76" spans="1:11" ht="26.25" thickBot="1" x14ac:dyDescent="0.3">
      <c r="A76" s="6" t="s">
        <v>149</v>
      </c>
      <c r="B76" s="5" t="s">
        <v>150</v>
      </c>
      <c r="C76" s="13">
        <v>125736574</v>
      </c>
      <c r="D76" s="13">
        <v>0</v>
      </c>
      <c r="E76" s="13">
        <v>0</v>
      </c>
      <c r="F76" s="13">
        <v>0</v>
      </c>
      <c r="G76" s="13">
        <f t="shared" si="5"/>
        <v>125736574</v>
      </c>
    </row>
    <row r="77" spans="1:11" ht="15.75" thickBot="1" x14ac:dyDescent="0.3">
      <c r="A77" s="6" t="s">
        <v>151</v>
      </c>
      <c r="B77" s="5" t="s">
        <v>152</v>
      </c>
      <c r="C77" s="13">
        <v>215588619</v>
      </c>
      <c r="D77" s="13">
        <v>0</v>
      </c>
      <c r="E77" s="13">
        <v>0</v>
      </c>
      <c r="F77" s="13">
        <v>0</v>
      </c>
      <c r="G77" s="13">
        <f t="shared" si="5"/>
        <v>215588619</v>
      </c>
    </row>
    <row r="78" spans="1:11" ht="15.75" thickBot="1" x14ac:dyDescent="0.3">
      <c r="A78" s="6" t="s">
        <v>163</v>
      </c>
      <c r="B78" s="5" t="s">
        <v>164</v>
      </c>
      <c r="C78" s="13">
        <v>117841815</v>
      </c>
      <c r="D78" s="13">
        <v>0</v>
      </c>
      <c r="E78" s="13">
        <v>0</v>
      </c>
      <c r="F78" s="13">
        <v>0</v>
      </c>
      <c r="G78" s="13">
        <f t="shared" si="5"/>
        <v>117841815</v>
      </c>
    </row>
    <row r="79" spans="1:11" ht="26.25" thickBot="1" x14ac:dyDescent="0.3">
      <c r="A79" s="6" t="s">
        <v>153</v>
      </c>
      <c r="B79" s="5" t="s">
        <v>154</v>
      </c>
      <c r="C79" s="13">
        <v>196050088</v>
      </c>
      <c r="D79" s="13">
        <v>0</v>
      </c>
      <c r="E79" s="13">
        <v>0</v>
      </c>
      <c r="F79" s="13">
        <v>0</v>
      </c>
      <c r="G79" s="13">
        <f t="shared" si="5"/>
        <v>196050088</v>
      </c>
    </row>
    <row r="80" spans="1:11" ht="15.75" thickBot="1" x14ac:dyDescent="0.3">
      <c r="A80" s="39" t="s">
        <v>16</v>
      </c>
      <c r="B80" s="40"/>
      <c r="C80" s="5"/>
      <c r="D80" s="5"/>
      <c r="E80" s="5"/>
      <c r="F80" s="18">
        <f>SUM(F57:F79)</f>
        <v>0</v>
      </c>
      <c r="G80" s="18">
        <f>SUM(G57:G79)</f>
        <v>876512105</v>
      </c>
      <c r="I80" s="21"/>
      <c r="K80" s="20"/>
    </row>
    <row r="81" spans="1:11" ht="15.75" thickBot="1" x14ac:dyDescent="0.3">
      <c r="A81" s="35" t="s">
        <v>17</v>
      </c>
      <c r="B81" s="36"/>
      <c r="C81" s="5"/>
      <c r="D81" s="5"/>
      <c r="E81" s="5"/>
      <c r="F81" s="5"/>
      <c r="G81" s="5"/>
    </row>
    <row r="82" spans="1:11" ht="15.75" thickBot="1" x14ac:dyDescent="0.3">
      <c r="A82" s="6" t="s">
        <v>157</v>
      </c>
      <c r="B82" s="5" t="s">
        <v>158</v>
      </c>
      <c r="C82" s="13">
        <v>308400</v>
      </c>
      <c r="D82" s="13">
        <v>0</v>
      </c>
      <c r="E82" s="13">
        <v>0</v>
      </c>
      <c r="F82" s="13"/>
      <c r="G82" s="13">
        <f>C82+E82-D82</f>
        <v>308400</v>
      </c>
      <c r="K82" s="20"/>
    </row>
    <row r="83" spans="1:11" ht="26.25" thickBot="1" x14ac:dyDescent="0.3">
      <c r="A83" s="6" t="s">
        <v>159</v>
      </c>
      <c r="B83" s="5" t="s">
        <v>160</v>
      </c>
      <c r="C83" s="13">
        <v>34112936</v>
      </c>
      <c r="D83" s="13">
        <v>0</v>
      </c>
      <c r="E83" s="13">
        <v>0</v>
      </c>
      <c r="F83" s="13">
        <v>0</v>
      </c>
      <c r="G83" s="13">
        <f>C83+E83-D83</f>
        <v>34112936</v>
      </c>
    </row>
    <row r="84" spans="1:11" ht="15.75" thickBot="1" x14ac:dyDescent="0.3">
      <c r="A84" s="6" t="s">
        <v>161</v>
      </c>
      <c r="B84" s="5" t="s">
        <v>162</v>
      </c>
      <c r="C84" s="13">
        <v>-38067881</v>
      </c>
      <c r="D84" s="13">
        <v>0</v>
      </c>
      <c r="E84" s="13">
        <v>0</v>
      </c>
      <c r="F84" s="13">
        <v>0</v>
      </c>
      <c r="G84" s="13">
        <f>C84+E84-D84</f>
        <v>-38067881</v>
      </c>
    </row>
    <row r="85" spans="1:11" ht="15.75" thickBot="1" x14ac:dyDescent="0.3">
      <c r="A85" s="6" t="s">
        <v>155</v>
      </c>
      <c r="B85" s="5" t="s">
        <v>156</v>
      </c>
      <c r="C85" s="13">
        <v>514282881</v>
      </c>
      <c r="D85" s="13">
        <v>3372936</v>
      </c>
      <c r="E85" s="13">
        <v>1584040</v>
      </c>
      <c r="F85" s="13">
        <v>0</v>
      </c>
      <c r="G85" s="13">
        <f>C85+E85-D85</f>
        <v>512493985</v>
      </c>
    </row>
    <row r="86" spans="1:11" ht="15.75" thickBot="1" x14ac:dyDescent="0.3">
      <c r="A86" s="6"/>
      <c r="B86" s="5" t="s">
        <v>166</v>
      </c>
      <c r="C86" s="13"/>
      <c r="D86" s="13"/>
      <c r="E86" s="13"/>
      <c r="F86" s="13"/>
      <c r="G86" s="13">
        <v>75672012</v>
      </c>
    </row>
    <row r="87" spans="1:11" ht="15.75" thickBot="1" x14ac:dyDescent="0.3">
      <c r="A87" s="6"/>
      <c r="B87" s="5"/>
      <c r="C87" s="5"/>
      <c r="D87" s="5"/>
      <c r="E87" s="5"/>
      <c r="F87" s="5"/>
      <c r="G87" s="5"/>
    </row>
    <row r="88" spans="1:11" ht="15.75" thickBot="1" x14ac:dyDescent="0.3">
      <c r="A88" s="6"/>
      <c r="B88" s="5"/>
      <c r="C88" s="5"/>
      <c r="D88" s="5"/>
      <c r="E88" s="5"/>
      <c r="F88" s="5"/>
      <c r="G88" s="5"/>
    </row>
    <row r="89" spans="1:11" ht="15.75" thickBot="1" x14ac:dyDescent="0.3">
      <c r="A89" s="35" t="s">
        <v>18</v>
      </c>
      <c r="B89" s="36"/>
      <c r="C89" s="5"/>
      <c r="D89" s="5"/>
      <c r="E89" s="5"/>
      <c r="F89" s="15">
        <f>SUM(F82:F85)</f>
        <v>0</v>
      </c>
      <c r="G89" s="18">
        <f>SUM(G82:G86)</f>
        <v>584519452</v>
      </c>
    </row>
    <row r="90" spans="1:11" ht="15.75" thickBot="1" x14ac:dyDescent="0.3">
      <c r="A90" s="37" t="s">
        <v>19</v>
      </c>
      <c r="B90" s="38"/>
      <c r="C90" s="9"/>
      <c r="D90" s="9"/>
      <c r="E90" s="9"/>
      <c r="F90" s="8" t="s">
        <v>10</v>
      </c>
      <c r="G90" s="23">
        <f>G89+G80</f>
        <v>1461031557</v>
      </c>
    </row>
    <row r="91" spans="1:11" ht="15.75" thickBot="1" x14ac:dyDescent="0.3">
      <c r="A91" s="35" t="s">
        <v>20</v>
      </c>
      <c r="B91" s="36"/>
      <c r="C91" s="5"/>
      <c r="D91" s="5"/>
      <c r="E91" s="5"/>
      <c r="F91" s="5"/>
      <c r="G91" s="5"/>
    </row>
    <row r="92" spans="1:11" ht="15.75" thickBot="1" x14ac:dyDescent="0.3">
      <c r="A92" s="6" t="s">
        <v>167</v>
      </c>
      <c r="B92" s="5" t="s">
        <v>168</v>
      </c>
      <c r="C92" s="5"/>
      <c r="D92" s="5"/>
      <c r="E92" s="5"/>
      <c r="F92" s="5"/>
      <c r="G92" s="13">
        <v>1044</v>
      </c>
    </row>
    <row r="93" spans="1:11" ht="15.75" thickBot="1" x14ac:dyDescent="0.3">
      <c r="A93" s="6" t="s">
        <v>169</v>
      </c>
      <c r="B93" s="5" t="s">
        <v>170</v>
      </c>
      <c r="C93" s="5"/>
      <c r="D93" s="5"/>
      <c r="E93" s="5"/>
      <c r="F93" s="5"/>
      <c r="G93" s="13">
        <v>6411093</v>
      </c>
    </row>
    <row r="94" spans="1:11" ht="26.25" thickBot="1" x14ac:dyDescent="0.3">
      <c r="A94" s="6" t="s">
        <v>171</v>
      </c>
      <c r="B94" s="5" t="s">
        <v>172</v>
      </c>
      <c r="C94" s="5"/>
      <c r="D94" s="5"/>
      <c r="E94" s="5"/>
      <c r="F94" s="5"/>
      <c r="G94" s="13">
        <v>4027512</v>
      </c>
    </row>
    <row r="95" spans="1:11" ht="15.75" thickBot="1" x14ac:dyDescent="0.3">
      <c r="A95" s="6" t="s">
        <v>173</v>
      </c>
      <c r="B95" s="5" t="s">
        <v>174</v>
      </c>
      <c r="C95" s="5"/>
      <c r="D95" s="5"/>
      <c r="E95" s="5"/>
      <c r="F95" s="5"/>
      <c r="G95" s="13">
        <v>53377078</v>
      </c>
    </row>
    <row r="96" spans="1:11" ht="15.75" thickBot="1" x14ac:dyDescent="0.3">
      <c r="A96" s="6" t="s">
        <v>175</v>
      </c>
      <c r="B96" s="5" t="s">
        <v>176</v>
      </c>
      <c r="C96" s="5"/>
      <c r="D96" s="5"/>
      <c r="E96" s="5"/>
      <c r="F96" s="5"/>
      <c r="G96" s="13">
        <v>5552937</v>
      </c>
    </row>
    <row r="97" spans="1:7" ht="15.75" thickBot="1" x14ac:dyDescent="0.3">
      <c r="A97" s="6" t="s">
        <v>177</v>
      </c>
      <c r="B97" s="5" t="s">
        <v>178</v>
      </c>
      <c r="C97" s="5"/>
      <c r="D97" s="5"/>
      <c r="E97" s="5"/>
      <c r="F97" s="5"/>
      <c r="G97" s="13">
        <v>19526</v>
      </c>
    </row>
    <row r="98" spans="1:7" ht="15.75" thickBot="1" x14ac:dyDescent="0.3">
      <c r="A98" s="6" t="s">
        <v>179</v>
      </c>
      <c r="B98" s="5" t="s">
        <v>180</v>
      </c>
      <c r="C98" s="5"/>
      <c r="D98" s="5"/>
      <c r="E98" s="5"/>
      <c r="F98" s="5"/>
      <c r="G98" s="13">
        <v>57588898</v>
      </c>
    </row>
    <row r="99" spans="1:7" ht="15.75" thickBot="1" x14ac:dyDescent="0.3">
      <c r="A99" s="6" t="s">
        <v>181</v>
      </c>
      <c r="B99" s="5" t="s">
        <v>182</v>
      </c>
      <c r="C99" s="5"/>
      <c r="D99" s="5"/>
      <c r="E99" s="5"/>
      <c r="F99" s="5"/>
      <c r="G99" s="13">
        <v>37046571</v>
      </c>
    </row>
    <row r="100" spans="1:7" ht="15.75" thickBot="1" x14ac:dyDescent="0.3">
      <c r="A100" s="6" t="s">
        <v>183</v>
      </c>
      <c r="B100" s="5" t="s">
        <v>184</v>
      </c>
      <c r="C100" s="5"/>
      <c r="D100" s="5"/>
      <c r="E100" s="5"/>
      <c r="F100" s="5"/>
      <c r="G100" s="13">
        <v>147312524</v>
      </c>
    </row>
    <row r="101" spans="1:7" ht="15.75" thickBot="1" x14ac:dyDescent="0.3">
      <c r="A101" s="6" t="s">
        <v>185</v>
      </c>
      <c r="B101" s="5" t="s">
        <v>186</v>
      </c>
      <c r="C101" s="5"/>
      <c r="D101" s="5"/>
      <c r="E101" s="5"/>
      <c r="F101" s="5"/>
      <c r="G101" s="13">
        <v>12175812</v>
      </c>
    </row>
    <row r="102" spans="1:7" ht="15.75" thickBot="1" x14ac:dyDescent="0.3">
      <c r="A102" s="6" t="s">
        <v>187</v>
      </c>
      <c r="B102" s="5" t="s">
        <v>188</v>
      </c>
      <c r="C102" s="5"/>
      <c r="D102" s="5"/>
      <c r="E102" s="5"/>
      <c r="F102" s="5"/>
      <c r="G102" s="13">
        <v>7651036</v>
      </c>
    </row>
    <row r="103" spans="1:7" ht="15.75" thickBot="1" x14ac:dyDescent="0.3">
      <c r="A103" s="6" t="s">
        <v>189</v>
      </c>
      <c r="B103" s="5" t="s">
        <v>190</v>
      </c>
      <c r="C103" s="5"/>
      <c r="D103" s="5"/>
      <c r="E103" s="5"/>
      <c r="F103" s="5"/>
      <c r="G103" s="13">
        <v>69471886</v>
      </c>
    </row>
    <row r="104" spans="1:7" ht="15.75" thickBot="1" x14ac:dyDescent="0.3">
      <c r="A104" s="6" t="s">
        <v>191</v>
      </c>
      <c r="B104" s="5" t="s">
        <v>192</v>
      </c>
      <c r="C104" s="5"/>
      <c r="D104" s="5"/>
      <c r="E104" s="5"/>
      <c r="F104" s="5"/>
      <c r="G104" s="13">
        <v>27354992</v>
      </c>
    </row>
    <row r="105" spans="1:7" ht="26.25" thickBot="1" x14ac:dyDescent="0.3">
      <c r="A105" s="6" t="s">
        <v>193</v>
      </c>
      <c r="B105" s="5" t="s">
        <v>194</v>
      </c>
      <c r="C105" s="5"/>
      <c r="D105" s="5"/>
      <c r="E105" s="5"/>
      <c r="F105" s="5"/>
      <c r="G105" s="13">
        <v>72660364</v>
      </c>
    </row>
    <row r="106" spans="1:7" ht="15.75" thickBot="1" x14ac:dyDescent="0.3">
      <c r="A106" s="6" t="s">
        <v>195</v>
      </c>
      <c r="B106" s="5" t="s">
        <v>196</v>
      </c>
      <c r="C106" s="5"/>
      <c r="D106" s="5"/>
      <c r="E106" s="5"/>
      <c r="F106" s="5"/>
      <c r="G106" s="13">
        <v>4732763</v>
      </c>
    </row>
    <row r="107" spans="1:7" ht="15.75" thickBot="1" x14ac:dyDescent="0.3">
      <c r="A107" s="6" t="s">
        <v>197</v>
      </c>
      <c r="B107" s="5" t="s">
        <v>198</v>
      </c>
      <c r="C107" s="5"/>
      <c r="D107" s="5"/>
      <c r="E107" s="5"/>
      <c r="F107" s="5"/>
      <c r="G107" s="13">
        <v>21101137</v>
      </c>
    </row>
    <row r="108" spans="1:7" ht="15.75" thickBot="1" x14ac:dyDescent="0.3">
      <c r="A108" s="6" t="s">
        <v>199</v>
      </c>
      <c r="B108" s="5" t="s">
        <v>200</v>
      </c>
      <c r="C108" s="5"/>
      <c r="D108" s="5"/>
      <c r="E108" s="5"/>
      <c r="F108" s="5"/>
      <c r="G108" s="13">
        <v>270000</v>
      </c>
    </row>
    <row r="109" spans="1:7" ht="15.75" thickBot="1" x14ac:dyDescent="0.3">
      <c r="A109" s="6" t="s">
        <v>201</v>
      </c>
      <c r="B109" s="5" t="s">
        <v>202</v>
      </c>
      <c r="C109" s="5"/>
      <c r="D109" s="5"/>
      <c r="E109" s="5"/>
      <c r="F109" s="5"/>
      <c r="G109" s="13">
        <v>4776331</v>
      </c>
    </row>
    <row r="110" spans="1:7" ht="15.75" thickBot="1" x14ac:dyDescent="0.3">
      <c r="A110" s="35" t="s">
        <v>21</v>
      </c>
      <c r="B110" s="36"/>
      <c r="C110" s="17"/>
      <c r="D110" s="17"/>
      <c r="E110" s="17"/>
      <c r="F110" s="17">
        <f>SUM(F92:F109)</f>
        <v>0</v>
      </c>
      <c r="G110" s="24">
        <f>SUM(G92:G109)</f>
        <v>531531504</v>
      </c>
    </row>
    <row r="111" spans="1:7" ht="15.75" thickBot="1" x14ac:dyDescent="0.3">
      <c r="A111" s="35" t="s">
        <v>22</v>
      </c>
      <c r="B111" s="36"/>
      <c r="C111" s="5"/>
      <c r="D111" s="5"/>
      <c r="E111" s="5"/>
      <c r="F111" s="5"/>
      <c r="G111" s="5"/>
    </row>
    <row r="112" spans="1:7" ht="15.75" thickBot="1" x14ac:dyDescent="0.3">
      <c r="A112" s="6" t="s">
        <v>203</v>
      </c>
      <c r="B112" s="22" t="s">
        <v>204</v>
      </c>
      <c r="C112" s="5"/>
      <c r="D112" s="5"/>
      <c r="E112" s="5"/>
      <c r="F112" s="13">
        <v>275873729</v>
      </c>
      <c r="G112" s="5"/>
    </row>
    <row r="113" spans="1:7" ht="15.75" thickBot="1" x14ac:dyDescent="0.3">
      <c r="A113" s="6" t="s">
        <v>205</v>
      </c>
      <c r="B113" s="22" t="s">
        <v>206</v>
      </c>
      <c r="C113" s="5"/>
      <c r="D113" s="5"/>
      <c r="E113" s="5"/>
      <c r="F113" s="13">
        <v>6113904</v>
      </c>
      <c r="G113" s="5"/>
    </row>
    <row r="114" spans="1:7" ht="26.25" thickBot="1" x14ac:dyDescent="0.3">
      <c r="A114" s="6" t="s">
        <v>207</v>
      </c>
      <c r="B114" s="22" t="s">
        <v>208</v>
      </c>
      <c r="C114" s="5"/>
      <c r="D114" s="5"/>
      <c r="E114" s="5"/>
      <c r="F114" s="13">
        <v>3342148</v>
      </c>
      <c r="G114" s="5"/>
    </row>
    <row r="115" spans="1:7" ht="15.75" thickBot="1" x14ac:dyDescent="0.3">
      <c r="A115" s="6" t="s">
        <v>209</v>
      </c>
      <c r="B115" s="22" t="s">
        <v>210</v>
      </c>
      <c r="C115" s="5"/>
      <c r="D115" s="5"/>
      <c r="E115" s="5"/>
      <c r="F115" s="13">
        <v>3919040</v>
      </c>
      <c r="G115" s="5"/>
    </row>
    <row r="116" spans="1:7" ht="15.75" thickBot="1" x14ac:dyDescent="0.3">
      <c r="A116" s="6" t="s">
        <v>211</v>
      </c>
      <c r="B116" s="22" t="s">
        <v>212</v>
      </c>
      <c r="C116" s="5"/>
      <c r="D116" s="5"/>
      <c r="E116" s="5"/>
      <c r="F116" s="13">
        <v>5762303</v>
      </c>
      <c r="G116" s="5"/>
    </row>
    <row r="117" spans="1:7" ht="15.75" thickBot="1" x14ac:dyDescent="0.3">
      <c r="A117" s="6" t="s">
        <v>213</v>
      </c>
      <c r="B117" s="22" t="s">
        <v>214</v>
      </c>
      <c r="C117" s="5"/>
      <c r="D117" s="5"/>
      <c r="E117" s="5"/>
      <c r="F117" s="13">
        <v>22966371</v>
      </c>
      <c r="G117" s="5"/>
    </row>
    <row r="118" spans="1:7" ht="26.25" thickBot="1" x14ac:dyDescent="0.3">
      <c r="A118" s="6" t="s">
        <v>215</v>
      </c>
      <c r="B118" s="22" t="s">
        <v>216</v>
      </c>
      <c r="C118" s="5"/>
      <c r="D118" s="5"/>
      <c r="E118" s="5"/>
      <c r="F118" s="13">
        <v>545900</v>
      </c>
      <c r="G118" s="5"/>
    </row>
    <row r="119" spans="1:7" ht="15.75" thickBot="1" x14ac:dyDescent="0.3">
      <c r="A119" s="6" t="s">
        <v>217</v>
      </c>
      <c r="B119" s="22" t="s">
        <v>218</v>
      </c>
      <c r="C119" s="5"/>
      <c r="D119" s="5"/>
      <c r="E119" s="5"/>
      <c r="F119" s="13">
        <v>6638678</v>
      </c>
      <c r="G119" s="5"/>
    </row>
    <row r="120" spans="1:7" ht="15.75" thickBot="1" x14ac:dyDescent="0.3">
      <c r="A120" s="6" t="s">
        <v>219</v>
      </c>
      <c r="B120" s="22" t="s">
        <v>220</v>
      </c>
      <c r="C120" s="5"/>
      <c r="D120" s="5"/>
      <c r="E120" s="5"/>
      <c r="F120" s="13">
        <v>1231590</v>
      </c>
      <c r="G120" s="5"/>
    </row>
    <row r="121" spans="1:7" ht="39" thickBot="1" x14ac:dyDescent="0.3">
      <c r="A121" s="6" t="s">
        <v>221</v>
      </c>
      <c r="B121" s="22" t="s">
        <v>222</v>
      </c>
      <c r="C121" s="5"/>
      <c r="D121" s="5"/>
      <c r="E121" s="5"/>
      <c r="F121" s="13">
        <v>264980</v>
      </c>
      <c r="G121" s="5"/>
    </row>
    <row r="122" spans="1:7" ht="15.75" thickBot="1" x14ac:dyDescent="0.3">
      <c r="A122" s="6" t="s">
        <v>223</v>
      </c>
      <c r="B122" s="22" t="s">
        <v>224</v>
      </c>
      <c r="C122" s="5"/>
      <c r="D122" s="5"/>
      <c r="E122" s="5"/>
      <c r="F122" s="13">
        <v>6541912</v>
      </c>
      <c r="G122" s="5"/>
    </row>
    <row r="123" spans="1:7" ht="26.25" thickBot="1" x14ac:dyDescent="0.3">
      <c r="A123" s="6" t="s">
        <v>225</v>
      </c>
      <c r="B123" s="22" t="s">
        <v>226</v>
      </c>
      <c r="C123" s="5"/>
      <c r="D123" s="5"/>
      <c r="E123" s="5"/>
      <c r="F123" s="13">
        <v>156487</v>
      </c>
      <c r="G123" s="5"/>
    </row>
    <row r="124" spans="1:7" ht="15.75" thickBot="1" x14ac:dyDescent="0.3">
      <c r="A124" s="6" t="s">
        <v>227</v>
      </c>
      <c r="B124" s="22" t="s">
        <v>228</v>
      </c>
      <c r="C124" s="5"/>
      <c r="D124" s="5"/>
      <c r="E124" s="5"/>
      <c r="F124" s="13">
        <v>1647000</v>
      </c>
      <c r="G124" s="5"/>
    </row>
    <row r="125" spans="1:7" ht="15.75" thickBot="1" x14ac:dyDescent="0.3">
      <c r="A125" s="6" t="s">
        <v>229</v>
      </c>
      <c r="B125" s="22" t="s">
        <v>230</v>
      </c>
      <c r="C125" s="5"/>
      <c r="D125" s="5"/>
      <c r="E125" s="5"/>
      <c r="F125" s="13">
        <v>4576466</v>
      </c>
      <c r="G125" s="5"/>
    </row>
    <row r="126" spans="1:7" ht="15.75" thickBot="1" x14ac:dyDescent="0.3">
      <c r="A126" s="6" t="s">
        <v>231</v>
      </c>
      <c r="B126" s="22" t="s">
        <v>232</v>
      </c>
      <c r="C126" s="5"/>
      <c r="D126" s="5"/>
      <c r="E126" s="5"/>
      <c r="F126" s="13">
        <v>15261241</v>
      </c>
      <c r="G126" s="5"/>
    </row>
    <row r="127" spans="1:7" ht="15.75" thickBot="1" x14ac:dyDescent="0.3">
      <c r="A127" s="6" t="s">
        <v>233</v>
      </c>
      <c r="B127" s="22" t="s">
        <v>234</v>
      </c>
      <c r="C127" s="5"/>
      <c r="D127" s="5"/>
      <c r="E127" s="5"/>
      <c r="F127" s="13">
        <v>1799520</v>
      </c>
      <c r="G127" s="5"/>
    </row>
    <row r="128" spans="1:7" ht="39" thickBot="1" x14ac:dyDescent="0.3">
      <c r="A128" s="6" t="s">
        <v>235</v>
      </c>
      <c r="B128" s="22" t="s">
        <v>236</v>
      </c>
      <c r="C128" s="5"/>
      <c r="D128" s="5"/>
      <c r="E128" s="5"/>
      <c r="F128" s="13">
        <v>118434</v>
      </c>
      <c r="G128" s="5"/>
    </row>
    <row r="129" spans="1:7" ht="26.25" thickBot="1" x14ac:dyDescent="0.3">
      <c r="A129" s="6" t="s">
        <v>237</v>
      </c>
      <c r="B129" s="22" t="s">
        <v>238</v>
      </c>
      <c r="C129" s="5"/>
      <c r="D129" s="5"/>
      <c r="E129" s="5"/>
      <c r="F129" s="13">
        <v>2666541</v>
      </c>
      <c r="G129" s="5"/>
    </row>
    <row r="130" spans="1:7" ht="26.25" thickBot="1" x14ac:dyDescent="0.3">
      <c r="A130" s="6" t="s">
        <v>239</v>
      </c>
      <c r="B130" s="22" t="s">
        <v>240</v>
      </c>
      <c r="C130" s="5"/>
      <c r="D130" s="5"/>
      <c r="E130" s="5"/>
      <c r="F130" s="13">
        <v>410428</v>
      </c>
      <c r="G130" s="5"/>
    </row>
    <row r="131" spans="1:7" ht="15.75" thickBot="1" x14ac:dyDescent="0.3">
      <c r="A131" s="6" t="s">
        <v>241</v>
      </c>
      <c r="B131" s="22" t="s">
        <v>242</v>
      </c>
      <c r="C131" s="5"/>
      <c r="D131" s="5"/>
      <c r="E131" s="5"/>
      <c r="F131" s="13">
        <v>96029</v>
      </c>
      <c r="G131" s="5"/>
    </row>
    <row r="132" spans="1:7" ht="15.75" thickBot="1" x14ac:dyDescent="0.3">
      <c r="A132" s="6" t="s">
        <v>243</v>
      </c>
      <c r="B132" s="22" t="s">
        <v>244</v>
      </c>
      <c r="C132" s="5"/>
      <c r="D132" s="5"/>
      <c r="E132" s="5"/>
      <c r="F132" s="13">
        <v>79824</v>
      </c>
      <c r="G132" s="5"/>
    </row>
    <row r="133" spans="1:7" ht="15.75" thickBot="1" x14ac:dyDescent="0.3">
      <c r="A133" s="6" t="s">
        <v>245</v>
      </c>
      <c r="B133" s="22" t="s">
        <v>246</v>
      </c>
      <c r="C133" s="5"/>
      <c r="D133" s="5"/>
      <c r="E133" s="5"/>
      <c r="F133" s="13">
        <v>3792353</v>
      </c>
      <c r="G133" s="5"/>
    </row>
    <row r="134" spans="1:7" ht="26.25" thickBot="1" x14ac:dyDescent="0.3">
      <c r="A134" s="6" t="s">
        <v>247</v>
      </c>
      <c r="B134" s="22" t="s">
        <v>248</v>
      </c>
      <c r="C134" s="5"/>
      <c r="D134" s="5"/>
      <c r="E134" s="5"/>
      <c r="F134" s="13">
        <v>17732048</v>
      </c>
      <c r="G134" s="5"/>
    </row>
    <row r="135" spans="1:7" ht="26.25" thickBot="1" x14ac:dyDescent="0.3">
      <c r="A135" s="6" t="s">
        <v>249</v>
      </c>
      <c r="B135" s="22" t="s">
        <v>250</v>
      </c>
      <c r="C135" s="5"/>
      <c r="D135" s="5"/>
      <c r="E135" s="5"/>
      <c r="F135" s="13">
        <v>743860</v>
      </c>
      <c r="G135" s="5"/>
    </row>
    <row r="136" spans="1:7" ht="26.25" thickBot="1" x14ac:dyDescent="0.3">
      <c r="A136" s="6" t="s">
        <v>251</v>
      </c>
      <c r="B136" s="22" t="s">
        <v>252</v>
      </c>
      <c r="C136" s="5"/>
      <c r="D136" s="5"/>
      <c r="E136" s="5"/>
      <c r="F136" s="13">
        <v>6315793</v>
      </c>
      <c r="G136" s="5"/>
    </row>
    <row r="137" spans="1:7" ht="26.25" thickBot="1" x14ac:dyDescent="0.3">
      <c r="A137" s="6" t="s">
        <v>253</v>
      </c>
      <c r="B137" s="22" t="s">
        <v>254</v>
      </c>
      <c r="C137" s="5"/>
      <c r="D137" s="5"/>
      <c r="E137" s="5"/>
      <c r="F137" s="13">
        <v>1524092</v>
      </c>
      <c r="G137" s="5"/>
    </row>
    <row r="138" spans="1:7" ht="26.25" thickBot="1" x14ac:dyDescent="0.3">
      <c r="A138" s="6" t="s">
        <v>255</v>
      </c>
      <c r="B138" s="22" t="s">
        <v>256</v>
      </c>
      <c r="C138" s="5"/>
      <c r="D138" s="5"/>
      <c r="E138" s="5"/>
      <c r="F138" s="13">
        <v>2377894</v>
      </c>
      <c r="G138" s="5"/>
    </row>
    <row r="139" spans="1:7" ht="26.25" thickBot="1" x14ac:dyDescent="0.3">
      <c r="A139" s="6" t="s">
        <v>257</v>
      </c>
      <c r="B139" s="22" t="s">
        <v>258</v>
      </c>
      <c r="C139" s="5"/>
      <c r="D139" s="5"/>
      <c r="E139" s="5"/>
      <c r="F139" s="13">
        <v>2178110</v>
      </c>
      <c r="G139" s="5"/>
    </row>
    <row r="140" spans="1:7" ht="15.75" thickBot="1" x14ac:dyDescent="0.3">
      <c r="A140" s="6" t="s">
        <v>259</v>
      </c>
      <c r="B140" s="22" t="s">
        <v>260</v>
      </c>
      <c r="C140" s="5"/>
      <c r="D140" s="5"/>
      <c r="E140" s="5"/>
      <c r="F140" s="13">
        <v>15762548</v>
      </c>
      <c r="G140" s="5"/>
    </row>
    <row r="141" spans="1:7" ht="15.75" thickBot="1" x14ac:dyDescent="0.3">
      <c r="A141" s="6" t="s">
        <v>261</v>
      </c>
      <c r="B141" s="22" t="s">
        <v>262</v>
      </c>
      <c r="C141" s="5"/>
      <c r="D141" s="5"/>
      <c r="E141" s="5"/>
      <c r="F141" s="13">
        <v>1271496</v>
      </c>
      <c r="G141" s="5"/>
    </row>
    <row r="142" spans="1:7" ht="15.75" thickBot="1" x14ac:dyDescent="0.3">
      <c r="A142" s="6" t="s">
        <v>263</v>
      </c>
      <c r="B142" s="22" t="s">
        <v>264</v>
      </c>
      <c r="C142" s="5"/>
      <c r="D142" s="5"/>
      <c r="E142" s="5"/>
      <c r="F142" s="13">
        <v>766997</v>
      </c>
      <c r="G142" s="5"/>
    </row>
    <row r="143" spans="1:7" ht="15.75" thickBot="1" x14ac:dyDescent="0.3">
      <c r="A143" s="6" t="s">
        <v>265</v>
      </c>
      <c r="B143" s="22" t="s">
        <v>266</v>
      </c>
      <c r="C143" s="5"/>
      <c r="D143" s="5"/>
      <c r="E143" s="5"/>
      <c r="F143" s="13">
        <v>4085523</v>
      </c>
      <c r="G143" s="5"/>
    </row>
    <row r="144" spans="1:7" ht="15.75" thickBot="1" x14ac:dyDescent="0.3">
      <c r="A144" s="6" t="s">
        <v>267</v>
      </c>
      <c r="B144" s="22" t="s">
        <v>268</v>
      </c>
      <c r="C144" s="5"/>
      <c r="D144" s="5"/>
      <c r="E144" s="5"/>
      <c r="F144" s="13">
        <v>4281048</v>
      </c>
      <c r="G144" s="5"/>
    </row>
    <row r="145" spans="1:7" ht="39" thickBot="1" x14ac:dyDescent="0.3">
      <c r="A145" s="6" t="s">
        <v>269</v>
      </c>
      <c r="B145" s="22" t="s">
        <v>270</v>
      </c>
      <c r="C145" s="5"/>
      <c r="D145" s="5"/>
      <c r="E145" s="5"/>
      <c r="F145" s="13">
        <v>4223470</v>
      </c>
      <c r="G145" s="5"/>
    </row>
    <row r="146" spans="1:7" ht="15.75" thickBot="1" x14ac:dyDescent="0.3">
      <c r="A146" s="6" t="s">
        <v>271</v>
      </c>
      <c r="B146" s="22" t="s">
        <v>272</v>
      </c>
      <c r="C146" s="5"/>
      <c r="D146" s="5"/>
      <c r="E146" s="5"/>
      <c r="F146" s="13">
        <v>1481508</v>
      </c>
      <c r="G146" s="5"/>
    </row>
    <row r="147" spans="1:7" ht="15.75" thickBot="1" x14ac:dyDescent="0.3">
      <c r="A147" s="6" t="s">
        <v>273</v>
      </c>
      <c r="B147" s="22" t="s">
        <v>274</v>
      </c>
      <c r="C147" s="5"/>
      <c r="D147" s="5"/>
      <c r="E147" s="5"/>
      <c r="F147" s="13">
        <v>25701876</v>
      </c>
      <c r="G147" s="5"/>
    </row>
    <row r="148" spans="1:7" ht="15.75" thickBot="1" x14ac:dyDescent="0.3">
      <c r="A148" s="6" t="s">
        <v>275</v>
      </c>
      <c r="B148" s="22" t="s">
        <v>276</v>
      </c>
      <c r="C148" s="5"/>
      <c r="D148" s="5"/>
      <c r="E148" s="5"/>
      <c r="F148" s="13">
        <v>3608351</v>
      </c>
      <c r="G148" s="5"/>
    </row>
    <row r="149" spans="1:7" ht="15.75" thickBot="1" x14ac:dyDescent="0.3">
      <c r="A149" s="35" t="s">
        <v>23</v>
      </c>
      <c r="B149" s="36"/>
      <c r="C149" s="17"/>
      <c r="D149" s="17"/>
      <c r="E149" s="17"/>
      <c r="F149" s="18">
        <f>SUM(F112:F148)</f>
        <v>455859492</v>
      </c>
      <c r="G149" s="15">
        <f>SUM(G112:G148)</f>
        <v>0</v>
      </c>
    </row>
    <row r="150" spans="1:7" ht="15.75" thickBot="1" x14ac:dyDescent="0.3">
      <c r="A150" s="10" t="s">
        <v>24</v>
      </c>
      <c r="B150" s="9"/>
      <c r="C150" s="9"/>
      <c r="D150" s="9"/>
      <c r="E150" s="9"/>
      <c r="F150" s="8" t="s">
        <v>10</v>
      </c>
      <c r="G150" s="19">
        <f>G110-F149</f>
        <v>75672012</v>
      </c>
    </row>
  </sheetData>
  <mergeCells count="20">
    <mergeCell ref="A56:B56"/>
    <mergeCell ref="A2:G2"/>
    <mergeCell ref="A4:B4"/>
    <mergeCell ref="A6:B6"/>
    <mergeCell ref="A8:F8"/>
    <mergeCell ref="A12:B12"/>
    <mergeCell ref="A13:B13"/>
    <mergeCell ref="A29:B29"/>
    <mergeCell ref="A30:B30"/>
    <mergeCell ref="A53:B53"/>
    <mergeCell ref="A54:B54"/>
    <mergeCell ref="A55:B55"/>
    <mergeCell ref="A111:B111"/>
    <mergeCell ref="A149:B149"/>
    <mergeCell ref="A80:B80"/>
    <mergeCell ref="A81:B81"/>
    <mergeCell ref="A89:B89"/>
    <mergeCell ref="A90:B90"/>
    <mergeCell ref="A91:B91"/>
    <mergeCell ref="A110:B110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837637-F424-46FF-8AFB-31E048C84BDF}">
  <dimension ref="A2:H152"/>
  <sheetViews>
    <sheetView topLeftCell="A78" workbookViewId="0">
      <selection activeCell="B17" sqref="B17"/>
    </sheetView>
  </sheetViews>
  <sheetFormatPr baseColWidth="10" defaultRowHeight="15" x14ac:dyDescent="0.25"/>
  <cols>
    <col min="2" max="2" width="28.28515625" customWidth="1"/>
    <col min="3" max="5" width="12.28515625" bestFit="1" customWidth="1"/>
    <col min="6" max="7" width="13.85546875" bestFit="1" customWidth="1"/>
    <col min="8" max="8" width="13.5703125" bestFit="1" customWidth="1"/>
    <col min="13" max="13" width="12.5703125" bestFit="1" customWidth="1"/>
  </cols>
  <sheetData>
    <row r="2" spans="1:7" ht="21" x14ac:dyDescent="0.25">
      <c r="A2" s="41" t="s">
        <v>30</v>
      </c>
      <c r="B2" s="41"/>
      <c r="C2" s="41"/>
      <c r="D2" s="41"/>
      <c r="E2" s="41"/>
      <c r="F2" s="41"/>
      <c r="G2" s="41"/>
    </row>
    <row r="4" spans="1:7" x14ac:dyDescent="0.25">
      <c r="A4" s="42" t="s">
        <v>25</v>
      </c>
      <c r="B4" s="42"/>
      <c r="C4" s="12" t="s">
        <v>31</v>
      </c>
      <c r="D4" s="12"/>
      <c r="E4" s="12"/>
      <c r="F4" s="12"/>
    </row>
    <row r="5" spans="1:7" x14ac:dyDescent="0.25">
      <c r="A5" s="11" t="s">
        <v>26</v>
      </c>
      <c r="B5" s="11"/>
      <c r="C5" s="12" t="s">
        <v>32</v>
      </c>
      <c r="D5" s="12"/>
      <c r="E5" s="12"/>
      <c r="F5" s="12"/>
    </row>
    <row r="6" spans="1:7" x14ac:dyDescent="0.25">
      <c r="A6" s="42" t="s">
        <v>27</v>
      </c>
      <c r="B6" s="42"/>
      <c r="C6" s="12" t="s">
        <v>33</v>
      </c>
      <c r="D6" s="12"/>
      <c r="E6" s="12"/>
      <c r="F6" s="12"/>
    </row>
    <row r="7" spans="1:7" ht="15.75" x14ac:dyDescent="0.25">
      <c r="A7" s="4" t="s">
        <v>28</v>
      </c>
      <c r="B7" s="4"/>
      <c r="C7" s="12" t="s">
        <v>36</v>
      </c>
      <c r="D7" s="12"/>
      <c r="E7" s="12"/>
      <c r="F7" s="12"/>
    </row>
    <row r="8" spans="1:7" ht="34.5" customHeight="1" x14ac:dyDescent="0.25">
      <c r="A8" s="43" t="s">
        <v>29</v>
      </c>
      <c r="B8" s="43"/>
      <c r="C8" s="43"/>
      <c r="D8" s="43"/>
      <c r="E8" s="43"/>
      <c r="F8" s="43"/>
      <c r="G8" t="s">
        <v>35</v>
      </c>
    </row>
    <row r="10" spans="1:7" ht="15.75" thickBot="1" x14ac:dyDescent="0.3"/>
    <row r="11" spans="1:7" ht="24.75" thickBot="1" x14ac:dyDescent="0.3">
      <c r="A11" s="1" t="s">
        <v>0</v>
      </c>
      <c r="B11" s="2" t="s">
        <v>1</v>
      </c>
      <c r="C11" s="3" t="s">
        <v>2</v>
      </c>
      <c r="D11" s="3" t="s">
        <v>3</v>
      </c>
      <c r="E11" s="3" t="s">
        <v>4</v>
      </c>
      <c r="F11" s="3" t="s">
        <v>5</v>
      </c>
      <c r="G11" s="3" t="s">
        <v>6</v>
      </c>
    </row>
    <row r="12" spans="1:7" ht="15.75" thickBot="1" x14ac:dyDescent="0.3">
      <c r="A12" s="35" t="s">
        <v>7</v>
      </c>
      <c r="B12" s="36"/>
      <c r="C12" s="5"/>
      <c r="D12" s="5"/>
      <c r="E12" s="5"/>
      <c r="F12" s="5"/>
      <c r="G12" s="5"/>
    </row>
    <row r="13" spans="1:7" ht="15.75" thickBot="1" x14ac:dyDescent="0.3">
      <c r="A13" s="39" t="s">
        <v>8</v>
      </c>
      <c r="B13" s="40"/>
      <c r="C13" s="5"/>
      <c r="D13" s="5"/>
      <c r="E13" s="5"/>
      <c r="F13" s="5"/>
      <c r="G13" s="5"/>
    </row>
    <row r="14" spans="1:7" ht="15.75" thickBot="1" x14ac:dyDescent="0.3">
      <c r="A14" s="6" t="s">
        <v>38</v>
      </c>
      <c r="B14" s="5" t="s">
        <v>39</v>
      </c>
      <c r="C14" s="13">
        <v>2750000</v>
      </c>
      <c r="D14" s="13">
        <v>702647</v>
      </c>
      <c r="E14" s="13">
        <v>702647</v>
      </c>
      <c r="F14" s="13">
        <f t="shared" ref="F14:F20" si="0">C14+D14-E14</f>
        <v>2750000</v>
      </c>
      <c r="G14" s="13"/>
    </row>
    <row r="15" spans="1:7" ht="15.75" thickBot="1" x14ac:dyDescent="0.3">
      <c r="A15" s="6" t="s">
        <v>40</v>
      </c>
      <c r="B15" s="5" t="s">
        <v>41</v>
      </c>
      <c r="C15" s="13">
        <v>512081</v>
      </c>
      <c r="D15" s="13">
        <v>0</v>
      </c>
      <c r="E15" s="13">
        <v>0</v>
      </c>
      <c r="F15" s="13">
        <f t="shared" si="0"/>
        <v>512081</v>
      </c>
      <c r="G15" s="13"/>
    </row>
    <row r="16" spans="1:7" ht="15.75" thickBot="1" x14ac:dyDescent="0.3">
      <c r="A16" s="6" t="s">
        <v>42</v>
      </c>
      <c r="B16" s="5" t="s">
        <v>43</v>
      </c>
      <c r="C16" s="13">
        <v>77552728</v>
      </c>
      <c r="D16" s="13">
        <v>741787958</v>
      </c>
      <c r="E16" s="13">
        <v>590802279</v>
      </c>
      <c r="F16" s="13">
        <f t="shared" si="0"/>
        <v>228538407</v>
      </c>
      <c r="G16" s="13"/>
    </row>
    <row r="17" spans="1:7" ht="15.75" thickBot="1" x14ac:dyDescent="0.3">
      <c r="A17" s="6" t="s">
        <v>44</v>
      </c>
      <c r="B17" s="5" t="s">
        <v>45</v>
      </c>
      <c r="C17" s="13">
        <v>7593996</v>
      </c>
      <c r="D17" s="13">
        <v>0</v>
      </c>
      <c r="E17" s="13">
        <v>0</v>
      </c>
      <c r="F17" s="13">
        <f t="shared" si="0"/>
        <v>7593996</v>
      </c>
      <c r="G17" s="13"/>
    </row>
    <row r="18" spans="1:7" ht="15.75" thickBot="1" x14ac:dyDescent="0.3">
      <c r="A18" s="6" t="s">
        <v>64</v>
      </c>
      <c r="B18" s="5" t="s">
        <v>65</v>
      </c>
      <c r="C18" s="13">
        <v>100000000</v>
      </c>
      <c r="D18" s="13">
        <v>0</v>
      </c>
      <c r="E18" s="13">
        <v>0</v>
      </c>
      <c r="F18" s="13">
        <f t="shared" si="0"/>
        <v>100000000</v>
      </c>
      <c r="G18" s="13"/>
    </row>
    <row r="19" spans="1:7" ht="15.75" thickBot="1" x14ac:dyDescent="0.3">
      <c r="A19" s="6" t="s">
        <v>46</v>
      </c>
      <c r="B19" s="5" t="s">
        <v>47</v>
      </c>
      <c r="C19" s="13">
        <v>4457119</v>
      </c>
      <c r="D19" s="13">
        <v>14403159</v>
      </c>
      <c r="E19" s="13">
        <v>17901278</v>
      </c>
      <c r="F19" s="13">
        <f t="shared" si="0"/>
        <v>959000</v>
      </c>
      <c r="G19" s="13"/>
    </row>
    <row r="20" spans="1:7" ht="15.75" thickBot="1" x14ac:dyDescent="0.3">
      <c r="A20" s="6" t="s">
        <v>50</v>
      </c>
      <c r="B20" s="5" t="s">
        <v>51</v>
      </c>
      <c r="C20" s="13">
        <v>188605724</v>
      </c>
      <c r="D20" s="13">
        <v>390009969</v>
      </c>
      <c r="E20" s="13">
        <v>403938976</v>
      </c>
      <c r="F20" s="13">
        <f t="shared" si="0"/>
        <v>174676717</v>
      </c>
      <c r="G20" s="13"/>
    </row>
    <row r="21" spans="1:7" ht="15.75" thickBot="1" x14ac:dyDescent="0.3">
      <c r="A21" s="6" t="s">
        <v>48</v>
      </c>
      <c r="B21" s="5" t="s">
        <v>49</v>
      </c>
      <c r="C21" s="13">
        <v>951981</v>
      </c>
      <c r="D21" s="13">
        <v>376624029</v>
      </c>
      <c r="E21" s="13">
        <v>377195559</v>
      </c>
      <c r="F21" s="13"/>
      <c r="G21" s="13">
        <f>E21+C21-D21</f>
        <v>1523511</v>
      </c>
    </row>
    <row r="22" spans="1:7" ht="15.75" thickBot="1" x14ac:dyDescent="0.3">
      <c r="A22" s="6" t="s">
        <v>54</v>
      </c>
      <c r="B22" s="5" t="s">
        <v>55</v>
      </c>
      <c r="C22" s="13">
        <v>193122</v>
      </c>
      <c r="D22" s="13">
        <v>952300</v>
      </c>
      <c r="E22" s="13">
        <v>1075845</v>
      </c>
      <c r="F22" s="13">
        <f t="shared" ref="F22:F28" si="1">C22+D22-E22</f>
        <v>69577</v>
      </c>
      <c r="G22" s="13"/>
    </row>
    <row r="23" spans="1:7" ht="15.75" thickBot="1" x14ac:dyDescent="0.3">
      <c r="A23" s="6" t="s">
        <v>56</v>
      </c>
      <c r="B23" s="5" t="s">
        <v>57</v>
      </c>
      <c r="C23" s="13">
        <v>284583</v>
      </c>
      <c r="D23" s="13">
        <v>327069</v>
      </c>
      <c r="E23" s="13">
        <v>284583</v>
      </c>
      <c r="F23" s="13">
        <f t="shared" si="1"/>
        <v>327069</v>
      </c>
      <c r="G23" s="13"/>
    </row>
    <row r="24" spans="1:7" ht="15.75" thickBot="1" x14ac:dyDescent="0.3">
      <c r="A24" s="6" t="s">
        <v>52</v>
      </c>
      <c r="B24" s="5" t="s">
        <v>53</v>
      </c>
      <c r="C24" s="13">
        <v>5040008</v>
      </c>
      <c r="D24" s="13">
        <v>0</v>
      </c>
      <c r="E24" s="13">
        <v>710000</v>
      </c>
      <c r="F24" s="13">
        <f t="shared" si="1"/>
        <v>4330008</v>
      </c>
      <c r="G24" s="13"/>
    </row>
    <row r="25" spans="1:7" ht="15.75" thickBot="1" x14ac:dyDescent="0.3">
      <c r="A25" s="6" t="s">
        <v>58</v>
      </c>
      <c r="B25" s="5" t="s">
        <v>59</v>
      </c>
      <c r="C25" s="13">
        <v>2302045</v>
      </c>
      <c r="D25" s="13">
        <v>6168504</v>
      </c>
      <c r="E25" s="13">
        <v>478508</v>
      </c>
      <c r="F25" s="13">
        <f t="shared" si="1"/>
        <v>7992041</v>
      </c>
      <c r="G25" s="13"/>
    </row>
    <row r="26" spans="1:7" ht="15.75" thickBot="1" x14ac:dyDescent="0.3">
      <c r="A26" s="6" t="s">
        <v>66</v>
      </c>
      <c r="B26" s="5" t="s">
        <v>67</v>
      </c>
      <c r="C26" s="13">
        <v>3969326</v>
      </c>
      <c r="D26" s="13">
        <v>99316653</v>
      </c>
      <c r="E26" s="13">
        <v>42098363</v>
      </c>
      <c r="F26" s="13">
        <f t="shared" si="1"/>
        <v>61187616</v>
      </c>
      <c r="G26" s="13"/>
    </row>
    <row r="27" spans="1:7" ht="15.75" thickBot="1" x14ac:dyDescent="0.3">
      <c r="A27" s="6" t="s">
        <v>60</v>
      </c>
      <c r="B27" s="5" t="s">
        <v>61</v>
      </c>
      <c r="C27" s="13">
        <v>6264035</v>
      </c>
      <c r="D27" s="13">
        <v>29942830</v>
      </c>
      <c r="E27" s="13">
        <v>29902971</v>
      </c>
      <c r="F27" s="13">
        <f t="shared" si="1"/>
        <v>6303894</v>
      </c>
      <c r="G27" s="13"/>
    </row>
    <row r="28" spans="1:7" ht="15.75" thickBot="1" x14ac:dyDescent="0.3">
      <c r="A28" s="6" t="s">
        <v>62</v>
      </c>
      <c r="B28" s="5" t="s">
        <v>63</v>
      </c>
      <c r="C28" s="13">
        <v>4674006</v>
      </c>
      <c r="D28" s="13">
        <v>0</v>
      </c>
      <c r="E28" s="13">
        <v>0</v>
      </c>
      <c r="F28" s="13">
        <f t="shared" si="1"/>
        <v>4674006</v>
      </c>
      <c r="G28" s="13"/>
    </row>
    <row r="29" spans="1:7" ht="15.75" thickBot="1" x14ac:dyDescent="0.3">
      <c r="A29" s="35" t="s">
        <v>9</v>
      </c>
      <c r="B29" s="36"/>
      <c r="C29" s="17"/>
      <c r="D29" s="17"/>
      <c r="E29" s="17"/>
      <c r="F29" s="18">
        <f>SUM(F14:F28)</f>
        <v>599914412</v>
      </c>
      <c r="G29" s="18">
        <f>SUM(G14:G28)</f>
        <v>1523511</v>
      </c>
    </row>
    <row r="30" spans="1:7" ht="15.75" thickBot="1" x14ac:dyDescent="0.3">
      <c r="A30" s="39" t="s">
        <v>11</v>
      </c>
      <c r="B30" s="40"/>
      <c r="C30" s="5"/>
      <c r="D30" s="5"/>
      <c r="E30" s="5"/>
      <c r="F30" s="5"/>
      <c r="G30" s="5"/>
    </row>
    <row r="31" spans="1:7" ht="15.75" thickBot="1" x14ac:dyDescent="0.3">
      <c r="A31" s="6" t="s">
        <v>68</v>
      </c>
      <c r="B31" s="5" t="s">
        <v>89</v>
      </c>
      <c r="C31" s="13">
        <v>51219126</v>
      </c>
      <c r="D31" s="13">
        <v>0</v>
      </c>
      <c r="E31" s="13">
        <v>0</v>
      </c>
      <c r="F31" s="13">
        <f>C31+D31-E31</f>
        <v>51219126</v>
      </c>
      <c r="G31" s="13"/>
    </row>
    <row r="32" spans="1:7" ht="15.75" thickBot="1" x14ac:dyDescent="0.3">
      <c r="A32" s="6" t="s">
        <v>69</v>
      </c>
      <c r="B32" s="5" t="s">
        <v>90</v>
      </c>
      <c r="C32" s="13">
        <v>788148342</v>
      </c>
      <c r="D32" s="13">
        <v>5992855</v>
      </c>
      <c r="E32" s="13">
        <v>0</v>
      </c>
      <c r="F32" s="13">
        <f t="shared" ref="F32:F50" si="2">C32+D32-E32</f>
        <v>794141197</v>
      </c>
      <c r="G32" s="13"/>
    </row>
    <row r="33" spans="1:7" ht="15.75" thickBot="1" x14ac:dyDescent="0.3">
      <c r="A33" s="6" t="s">
        <v>70</v>
      </c>
      <c r="B33" s="5" t="s">
        <v>91</v>
      </c>
      <c r="C33" s="13">
        <v>61112600</v>
      </c>
      <c r="D33" s="13">
        <v>0</v>
      </c>
      <c r="E33" s="13">
        <v>0</v>
      </c>
      <c r="F33" s="13">
        <f t="shared" si="2"/>
        <v>61112600</v>
      </c>
      <c r="G33" s="13"/>
    </row>
    <row r="34" spans="1:7" ht="26.25" thickBot="1" x14ac:dyDescent="0.3">
      <c r="A34" s="6" t="s">
        <v>71</v>
      </c>
      <c r="B34" s="5" t="s">
        <v>92</v>
      </c>
      <c r="C34" s="13">
        <v>81259295</v>
      </c>
      <c r="D34" s="13">
        <v>0</v>
      </c>
      <c r="E34" s="13">
        <v>0</v>
      </c>
      <c r="F34" s="13">
        <f t="shared" si="2"/>
        <v>81259295</v>
      </c>
      <c r="G34" s="13"/>
    </row>
    <row r="35" spans="1:7" ht="15.75" thickBot="1" x14ac:dyDescent="0.3">
      <c r="A35" s="6" t="s">
        <v>72</v>
      </c>
      <c r="B35" s="5" t="s">
        <v>93</v>
      </c>
      <c r="C35" s="13">
        <v>12990000</v>
      </c>
      <c r="D35" s="13">
        <v>0</v>
      </c>
      <c r="E35" s="13">
        <v>0</v>
      </c>
      <c r="F35" s="13">
        <f t="shared" si="2"/>
        <v>12990000</v>
      </c>
      <c r="G35" s="13"/>
    </row>
    <row r="36" spans="1:7" ht="15.75" thickBot="1" x14ac:dyDescent="0.3">
      <c r="A36" s="6" t="s">
        <v>73</v>
      </c>
      <c r="B36" s="5" t="s">
        <v>94</v>
      </c>
      <c r="C36" s="13">
        <v>46282307</v>
      </c>
      <c r="D36" s="13">
        <v>0</v>
      </c>
      <c r="E36" s="13">
        <v>0</v>
      </c>
      <c r="F36" s="13">
        <f t="shared" si="2"/>
        <v>46282307</v>
      </c>
      <c r="G36" s="13"/>
    </row>
    <row r="37" spans="1:7" ht="15.75" thickBot="1" x14ac:dyDescent="0.3">
      <c r="A37" s="6" t="s">
        <v>74</v>
      </c>
      <c r="B37" s="5" t="s">
        <v>95</v>
      </c>
      <c r="C37" s="13">
        <v>20197885</v>
      </c>
      <c r="D37" s="13">
        <v>0</v>
      </c>
      <c r="E37" s="13">
        <v>0</v>
      </c>
      <c r="F37" s="13">
        <f t="shared" si="2"/>
        <v>20197885</v>
      </c>
      <c r="G37" s="13"/>
    </row>
    <row r="38" spans="1:7" ht="15.75" thickBot="1" x14ac:dyDescent="0.3">
      <c r="A38" s="6" t="s">
        <v>75</v>
      </c>
      <c r="B38" s="5" t="s">
        <v>96</v>
      </c>
      <c r="C38" s="13">
        <v>230988193</v>
      </c>
      <c r="D38" s="13"/>
      <c r="E38" s="13"/>
      <c r="F38" s="13">
        <f t="shared" si="2"/>
        <v>230988193</v>
      </c>
      <c r="G38" s="13"/>
    </row>
    <row r="39" spans="1:7" ht="15.75" thickBot="1" x14ac:dyDescent="0.3">
      <c r="A39" s="6" t="s">
        <v>76</v>
      </c>
      <c r="B39" s="5" t="s">
        <v>97</v>
      </c>
      <c r="C39" s="13">
        <v>22694999</v>
      </c>
      <c r="D39" s="13"/>
      <c r="E39" s="13"/>
      <c r="F39" s="13">
        <f t="shared" si="2"/>
        <v>22694999</v>
      </c>
      <c r="G39" s="13"/>
    </row>
    <row r="40" spans="1:7" ht="15.75" thickBot="1" x14ac:dyDescent="0.3">
      <c r="A40" s="6" t="s">
        <v>77</v>
      </c>
      <c r="B40" s="5" t="s">
        <v>98</v>
      </c>
      <c r="C40" s="13">
        <v>9302000</v>
      </c>
      <c r="D40" s="13"/>
      <c r="E40" s="13"/>
      <c r="F40" s="13">
        <f t="shared" si="2"/>
        <v>9302000</v>
      </c>
      <c r="G40" s="13"/>
    </row>
    <row r="41" spans="1:7" ht="26.25" thickBot="1" x14ac:dyDescent="0.3">
      <c r="A41" s="6" t="s">
        <v>78</v>
      </c>
      <c r="B41" s="5" t="s">
        <v>99</v>
      </c>
      <c r="C41" s="13">
        <v>13774196</v>
      </c>
      <c r="D41" s="13"/>
      <c r="E41" s="13"/>
      <c r="F41" s="13"/>
      <c r="G41" s="13">
        <f>C41-D41+E41</f>
        <v>13774196</v>
      </c>
    </row>
    <row r="42" spans="1:7" ht="26.25" thickBot="1" x14ac:dyDescent="0.3">
      <c r="A42" s="6" t="s">
        <v>79</v>
      </c>
      <c r="B42" s="5" t="s">
        <v>100</v>
      </c>
      <c r="C42" s="13">
        <v>155897534</v>
      </c>
      <c r="D42" s="13"/>
      <c r="E42" s="13"/>
      <c r="F42" s="13"/>
      <c r="G42" s="13">
        <f t="shared" ref="G42:G49" si="3">C42-D42+E42</f>
        <v>155897534</v>
      </c>
    </row>
    <row r="43" spans="1:7" ht="26.25" thickBot="1" x14ac:dyDescent="0.3">
      <c r="A43" s="6" t="s">
        <v>80</v>
      </c>
      <c r="B43" s="5" t="s">
        <v>101</v>
      </c>
      <c r="C43" s="13">
        <v>16201012</v>
      </c>
      <c r="D43" s="13"/>
      <c r="E43" s="13"/>
      <c r="F43" s="13"/>
      <c r="G43" s="13">
        <f t="shared" si="3"/>
        <v>16201012</v>
      </c>
    </row>
    <row r="44" spans="1:7" ht="39" thickBot="1" x14ac:dyDescent="0.3">
      <c r="A44" s="6" t="s">
        <v>81</v>
      </c>
      <c r="B44" s="5" t="s">
        <v>102</v>
      </c>
      <c r="C44" s="13">
        <v>69200173</v>
      </c>
      <c r="D44" s="13"/>
      <c r="E44" s="13"/>
      <c r="F44" s="13"/>
      <c r="G44" s="13">
        <f t="shared" si="3"/>
        <v>69200173</v>
      </c>
    </row>
    <row r="45" spans="1:7" ht="26.25" thickBot="1" x14ac:dyDescent="0.3">
      <c r="A45" s="6" t="s">
        <v>82</v>
      </c>
      <c r="B45" s="5" t="s">
        <v>103</v>
      </c>
      <c r="C45" s="13">
        <v>5103214</v>
      </c>
      <c r="D45" s="13"/>
      <c r="E45" s="13"/>
      <c r="F45" s="13"/>
      <c r="G45" s="13">
        <f t="shared" si="3"/>
        <v>5103214</v>
      </c>
    </row>
    <row r="46" spans="1:7" ht="26.25" thickBot="1" x14ac:dyDescent="0.3">
      <c r="A46" s="6" t="s">
        <v>83</v>
      </c>
      <c r="B46" s="5" t="s">
        <v>104</v>
      </c>
      <c r="C46" s="13">
        <v>39316910</v>
      </c>
      <c r="D46" s="13"/>
      <c r="E46" s="13"/>
      <c r="F46" s="13"/>
      <c r="G46" s="13">
        <f t="shared" si="3"/>
        <v>39316910</v>
      </c>
    </row>
    <row r="47" spans="1:7" ht="26.25" thickBot="1" x14ac:dyDescent="0.3">
      <c r="A47" s="6" t="s">
        <v>84</v>
      </c>
      <c r="B47" s="5" t="s">
        <v>105</v>
      </c>
      <c r="C47" s="13">
        <v>19443919</v>
      </c>
      <c r="D47" s="13"/>
      <c r="E47" s="13"/>
      <c r="F47" s="13"/>
      <c r="G47" s="13">
        <f t="shared" si="3"/>
        <v>19443919</v>
      </c>
    </row>
    <row r="48" spans="1:7" ht="26.25" thickBot="1" x14ac:dyDescent="0.3">
      <c r="A48" s="6" t="s">
        <v>85</v>
      </c>
      <c r="B48" s="5" t="s">
        <v>106</v>
      </c>
      <c r="C48" s="13">
        <v>273034836</v>
      </c>
      <c r="D48" s="13"/>
      <c r="E48" s="13"/>
      <c r="F48" s="13"/>
      <c r="G48" s="13">
        <f t="shared" si="3"/>
        <v>273034836</v>
      </c>
    </row>
    <row r="49" spans="1:8" ht="26.25" thickBot="1" x14ac:dyDescent="0.3">
      <c r="A49" s="6" t="s">
        <v>86</v>
      </c>
      <c r="B49" s="5" t="s">
        <v>107</v>
      </c>
      <c r="C49" s="13">
        <v>30257997</v>
      </c>
      <c r="D49" s="13"/>
      <c r="E49" s="13"/>
      <c r="F49" s="13"/>
      <c r="G49" s="13">
        <f t="shared" si="3"/>
        <v>30257997</v>
      </c>
    </row>
    <row r="50" spans="1:8" ht="15.75" thickBot="1" x14ac:dyDescent="0.3">
      <c r="A50" s="6" t="s">
        <v>87</v>
      </c>
      <c r="B50" s="5" t="s">
        <v>108</v>
      </c>
      <c r="C50" s="13">
        <v>33000918</v>
      </c>
      <c r="D50" s="13"/>
      <c r="E50" s="13"/>
      <c r="F50" s="13">
        <f t="shared" si="2"/>
        <v>33000918</v>
      </c>
      <c r="G50" s="13"/>
    </row>
    <row r="51" spans="1:8" ht="26.25" thickBot="1" x14ac:dyDescent="0.3">
      <c r="A51" s="6" t="s">
        <v>88</v>
      </c>
      <c r="B51" s="5" t="s">
        <v>109</v>
      </c>
      <c r="C51" s="13">
        <v>33000918</v>
      </c>
      <c r="D51" s="13"/>
      <c r="E51" s="13"/>
      <c r="F51" s="13"/>
      <c r="G51" s="13">
        <f>C51-D51+E51</f>
        <v>33000918</v>
      </c>
    </row>
    <row r="52" spans="1:8" ht="26.25" thickBot="1" x14ac:dyDescent="0.3">
      <c r="A52" s="6" t="s">
        <v>110</v>
      </c>
      <c r="B52" s="5" t="s">
        <v>165</v>
      </c>
      <c r="C52" s="13">
        <v>349826954</v>
      </c>
      <c r="D52" s="13"/>
      <c r="E52" s="13"/>
      <c r="F52" s="13">
        <v>349826954</v>
      </c>
      <c r="G52" s="13">
        <v>0</v>
      </c>
    </row>
    <row r="53" spans="1:8" ht="15.75" thickBot="1" x14ac:dyDescent="0.3">
      <c r="A53" s="39" t="s">
        <v>12</v>
      </c>
      <c r="B53" s="40"/>
      <c r="C53" s="5"/>
      <c r="D53" s="5"/>
      <c r="E53" s="5"/>
      <c r="F53" s="15">
        <f>SUM(F31:F52)</f>
        <v>1713015474</v>
      </c>
      <c r="G53" s="15">
        <f>SUM(G31:G52)</f>
        <v>655230709</v>
      </c>
    </row>
    <row r="54" spans="1:8" ht="15.75" thickBot="1" x14ac:dyDescent="0.3">
      <c r="A54" s="37" t="s">
        <v>13</v>
      </c>
      <c r="B54" s="38"/>
      <c r="C54" s="7"/>
      <c r="D54" s="7"/>
      <c r="E54" s="7"/>
      <c r="F54" s="19">
        <f>F53+F29</f>
        <v>2312929886</v>
      </c>
      <c r="G54" s="19">
        <f>G53+G29</f>
        <v>656754220</v>
      </c>
      <c r="H54" s="20">
        <f>F54-G54</f>
        <v>1656175666</v>
      </c>
    </row>
    <row r="55" spans="1:8" ht="15.75" thickBot="1" x14ac:dyDescent="0.3">
      <c r="A55" s="35" t="s">
        <v>14</v>
      </c>
      <c r="B55" s="36"/>
      <c r="C55" s="5"/>
      <c r="D55" s="5"/>
      <c r="E55" s="5"/>
      <c r="F55" s="5"/>
      <c r="G55" s="5"/>
    </row>
    <row r="56" spans="1:8" ht="15.75" thickBot="1" x14ac:dyDescent="0.3">
      <c r="A56" s="39" t="s">
        <v>15</v>
      </c>
      <c r="B56" s="40"/>
      <c r="C56" s="5"/>
      <c r="D56" s="5"/>
      <c r="E56" s="5"/>
      <c r="F56" s="5"/>
      <c r="G56" s="5"/>
    </row>
    <row r="57" spans="1:8" ht="15.75" thickBot="1" x14ac:dyDescent="0.3">
      <c r="A57" s="6" t="s">
        <v>111</v>
      </c>
      <c r="B57" s="5" t="s">
        <v>112</v>
      </c>
      <c r="C57" s="13">
        <v>3402785</v>
      </c>
      <c r="D57" s="13">
        <v>7444285</v>
      </c>
      <c r="E57" s="13">
        <v>6855569</v>
      </c>
      <c r="F57" s="13"/>
      <c r="G57" s="13">
        <f t="shared" ref="G57:G79" si="4">C57+E57-D57</f>
        <v>2814069</v>
      </c>
    </row>
    <row r="58" spans="1:8" ht="15.75" thickBot="1" x14ac:dyDescent="0.3">
      <c r="A58" s="6" t="s">
        <v>113</v>
      </c>
      <c r="B58" s="5" t="s">
        <v>114</v>
      </c>
      <c r="C58" s="13">
        <v>7999</v>
      </c>
      <c r="D58" s="13">
        <v>1249727</v>
      </c>
      <c r="E58" s="13">
        <v>1288921</v>
      </c>
      <c r="F58" s="13"/>
      <c r="G58" s="13">
        <f t="shared" si="4"/>
        <v>47193</v>
      </c>
    </row>
    <row r="59" spans="1:8" ht="15.75" thickBot="1" x14ac:dyDescent="0.3">
      <c r="A59" s="6" t="s">
        <v>115</v>
      </c>
      <c r="B59" s="5" t="s">
        <v>116</v>
      </c>
      <c r="C59" s="13">
        <v>14857531</v>
      </c>
      <c r="D59" s="13">
        <v>186822132</v>
      </c>
      <c r="E59" s="13">
        <v>192432717</v>
      </c>
      <c r="F59" s="13"/>
      <c r="G59" s="13">
        <f t="shared" si="4"/>
        <v>20468116</v>
      </c>
    </row>
    <row r="60" spans="1:8" ht="15.75" thickBot="1" x14ac:dyDescent="0.3">
      <c r="A60" s="6" t="s">
        <v>117</v>
      </c>
      <c r="B60" s="5" t="s">
        <v>118</v>
      </c>
      <c r="C60" s="13">
        <v>2040218</v>
      </c>
      <c r="D60" s="13">
        <v>6747388</v>
      </c>
      <c r="E60" s="13">
        <v>6107388</v>
      </c>
      <c r="F60" s="13"/>
      <c r="G60" s="13">
        <f t="shared" si="4"/>
        <v>1400218</v>
      </c>
    </row>
    <row r="61" spans="1:8" ht="15.75" thickBot="1" x14ac:dyDescent="0.3">
      <c r="A61" s="6" t="s">
        <v>119</v>
      </c>
      <c r="B61" s="5" t="s">
        <v>120</v>
      </c>
      <c r="C61" s="13">
        <v>0</v>
      </c>
      <c r="D61" s="13">
        <v>0</v>
      </c>
      <c r="E61" s="13">
        <v>2895400</v>
      </c>
      <c r="F61" s="13"/>
      <c r="G61" s="13">
        <f t="shared" si="4"/>
        <v>2895400</v>
      </c>
    </row>
    <row r="62" spans="1:8" ht="15.75" thickBot="1" x14ac:dyDescent="0.3">
      <c r="A62" s="6" t="s">
        <v>121</v>
      </c>
      <c r="B62" s="5" t="s">
        <v>122</v>
      </c>
      <c r="C62" s="13">
        <v>80000</v>
      </c>
      <c r="D62" s="13">
        <v>161200</v>
      </c>
      <c r="E62" s="13">
        <v>91400</v>
      </c>
      <c r="F62" s="13"/>
      <c r="G62" s="13">
        <f t="shared" si="4"/>
        <v>10200</v>
      </c>
    </row>
    <row r="63" spans="1:8" ht="15.75" thickBot="1" x14ac:dyDescent="0.3">
      <c r="A63" s="6" t="s">
        <v>123</v>
      </c>
      <c r="B63" s="5" t="s">
        <v>124</v>
      </c>
      <c r="C63" s="13">
        <v>1302351</v>
      </c>
      <c r="D63" s="13">
        <v>8071381</v>
      </c>
      <c r="E63" s="13">
        <v>8273860</v>
      </c>
      <c r="F63" s="13"/>
      <c r="G63" s="13">
        <f t="shared" si="4"/>
        <v>1504830</v>
      </c>
    </row>
    <row r="64" spans="1:8" ht="15.75" thickBot="1" x14ac:dyDescent="0.3">
      <c r="A64" s="6" t="s">
        <v>125</v>
      </c>
      <c r="B64" s="5" t="s">
        <v>126</v>
      </c>
      <c r="C64" s="13">
        <v>0</v>
      </c>
      <c r="D64" s="13">
        <v>1035758</v>
      </c>
      <c r="E64" s="13">
        <v>1035758</v>
      </c>
      <c r="F64" s="13"/>
      <c r="G64" s="13">
        <f t="shared" si="4"/>
        <v>0</v>
      </c>
    </row>
    <row r="65" spans="1:8" ht="15.75" thickBot="1" x14ac:dyDescent="0.3">
      <c r="A65" s="6" t="s">
        <v>127</v>
      </c>
      <c r="B65" s="5" t="s">
        <v>128</v>
      </c>
      <c r="C65" s="13">
        <v>51492</v>
      </c>
      <c r="D65" s="13">
        <v>66650935</v>
      </c>
      <c r="E65" s="13">
        <v>66548252</v>
      </c>
      <c r="F65" s="13"/>
      <c r="G65" s="13">
        <f t="shared" si="4"/>
        <v>-51191</v>
      </c>
      <c r="H65" s="16"/>
    </row>
    <row r="66" spans="1:8" ht="15.75" thickBot="1" x14ac:dyDescent="0.3">
      <c r="A66" s="6" t="s">
        <v>129</v>
      </c>
      <c r="B66" s="5" t="s">
        <v>130</v>
      </c>
      <c r="C66" s="13">
        <v>127989395</v>
      </c>
      <c r="D66" s="13">
        <v>59258751</v>
      </c>
      <c r="E66" s="13">
        <v>41397870</v>
      </c>
      <c r="F66" s="13"/>
      <c r="G66" s="13">
        <f t="shared" si="4"/>
        <v>110128514</v>
      </c>
    </row>
    <row r="67" spans="1:8" ht="15.75" thickBot="1" x14ac:dyDescent="0.3">
      <c r="A67" s="6" t="s">
        <v>131</v>
      </c>
      <c r="B67" s="5" t="s">
        <v>132</v>
      </c>
      <c r="C67" s="13">
        <v>1592850</v>
      </c>
      <c r="D67" s="13">
        <v>3671616</v>
      </c>
      <c r="E67" s="13">
        <v>3685616</v>
      </c>
      <c r="F67" s="13"/>
      <c r="G67" s="13">
        <f t="shared" si="4"/>
        <v>1606850</v>
      </c>
    </row>
    <row r="68" spans="1:8" ht="15.75" thickBot="1" x14ac:dyDescent="0.3">
      <c r="A68" s="6" t="s">
        <v>133</v>
      </c>
      <c r="B68" s="5" t="s">
        <v>134</v>
      </c>
      <c r="C68" s="13">
        <v>0</v>
      </c>
      <c r="D68" s="13">
        <v>449800</v>
      </c>
      <c r="E68" s="13">
        <v>449800</v>
      </c>
      <c r="F68" s="13"/>
      <c r="G68" s="13">
        <f t="shared" si="4"/>
        <v>0</v>
      </c>
    </row>
    <row r="69" spans="1:8" ht="15.75" thickBot="1" x14ac:dyDescent="0.3">
      <c r="A69" s="6" t="s">
        <v>135</v>
      </c>
      <c r="B69" s="5" t="s">
        <v>136</v>
      </c>
      <c r="C69" s="13">
        <v>2525229</v>
      </c>
      <c r="D69" s="13">
        <v>189072044</v>
      </c>
      <c r="E69" s="13">
        <v>189617738</v>
      </c>
      <c r="F69" s="13"/>
      <c r="G69" s="13">
        <f t="shared" si="4"/>
        <v>3070923</v>
      </c>
    </row>
    <row r="70" spans="1:8" ht="26.25" thickBot="1" x14ac:dyDescent="0.3">
      <c r="A70" s="6" t="s">
        <v>137</v>
      </c>
      <c r="B70" s="5" t="s">
        <v>138</v>
      </c>
      <c r="C70" s="13">
        <v>0</v>
      </c>
      <c r="D70" s="13">
        <v>1502160</v>
      </c>
      <c r="E70" s="13">
        <v>1502160</v>
      </c>
      <c r="F70" s="13"/>
      <c r="G70" s="13">
        <f t="shared" si="4"/>
        <v>0</v>
      </c>
    </row>
    <row r="71" spans="1:8" ht="15.75" thickBot="1" x14ac:dyDescent="0.3">
      <c r="A71" s="6" t="s">
        <v>139</v>
      </c>
      <c r="B71" s="5" t="s">
        <v>140</v>
      </c>
      <c r="C71" s="13">
        <v>0</v>
      </c>
      <c r="D71" s="13">
        <v>2586255</v>
      </c>
      <c r="E71" s="13">
        <v>2586255</v>
      </c>
      <c r="F71" s="13"/>
      <c r="G71" s="13">
        <f t="shared" si="4"/>
        <v>0</v>
      </c>
    </row>
    <row r="72" spans="1:8" ht="15.75" thickBot="1" x14ac:dyDescent="0.3">
      <c r="A72" s="6" t="s">
        <v>141</v>
      </c>
      <c r="B72" s="5" t="s">
        <v>142</v>
      </c>
      <c r="C72" s="13">
        <v>3919040</v>
      </c>
      <c r="D72" s="13">
        <v>3919040</v>
      </c>
      <c r="E72" s="13">
        <v>3518310</v>
      </c>
      <c r="F72" s="13"/>
      <c r="G72" s="13">
        <f t="shared" si="4"/>
        <v>3518310</v>
      </c>
    </row>
    <row r="73" spans="1:8" ht="15.75" thickBot="1" x14ac:dyDescent="0.3">
      <c r="A73" s="6" t="s">
        <v>143</v>
      </c>
      <c r="B73" s="5" t="s">
        <v>144</v>
      </c>
      <c r="C73" s="13">
        <v>55712233</v>
      </c>
      <c r="D73" s="13">
        <v>55712233</v>
      </c>
      <c r="E73" s="13">
        <v>50513640</v>
      </c>
      <c r="F73" s="13"/>
      <c r="G73" s="13">
        <f t="shared" si="4"/>
        <v>50513640</v>
      </c>
    </row>
    <row r="74" spans="1:8" ht="15.75" thickBot="1" x14ac:dyDescent="0.3">
      <c r="A74" s="6" t="s">
        <v>145</v>
      </c>
      <c r="B74" s="5" t="s">
        <v>146</v>
      </c>
      <c r="C74" s="13">
        <v>7813886</v>
      </c>
      <c r="D74" s="13">
        <v>5742574</v>
      </c>
      <c r="E74" s="13">
        <v>4900725</v>
      </c>
      <c r="F74" s="13"/>
      <c r="G74" s="13">
        <f t="shared" si="4"/>
        <v>6972037</v>
      </c>
    </row>
    <row r="75" spans="1:8" ht="15.75" thickBot="1" x14ac:dyDescent="0.3">
      <c r="A75" s="6" t="s">
        <v>147</v>
      </c>
      <c r="B75" s="5" t="s">
        <v>148</v>
      </c>
      <c r="C75" s="13">
        <v>0</v>
      </c>
      <c r="D75" s="13">
        <v>279463</v>
      </c>
      <c r="E75" s="13">
        <v>279463</v>
      </c>
      <c r="F75" s="13"/>
      <c r="G75" s="13">
        <f t="shared" si="4"/>
        <v>0</v>
      </c>
    </row>
    <row r="76" spans="1:8" ht="15.75" thickBot="1" x14ac:dyDescent="0.3">
      <c r="A76" s="6" t="s">
        <v>149</v>
      </c>
      <c r="B76" s="5" t="s">
        <v>150</v>
      </c>
      <c r="C76" s="13">
        <v>125736574</v>
      </c>
      <c r="D76" s="13">
        <v>0</v>
      </c>
      <c r="E76" s="13">
        <v>0</v>
      </c>
      <c r="F76" s="13"/>
      <c r="G76" s="13">
        <f t="shared" si="4"/>
        <v>125736574</v>
      </c>
    </row>
    <row r="77" spans="1:8" ht="15.75" thickBot="1" x14ac:dyDescent="0.3">
      <c r="A77" s="6" t="s">
        <v>151</v>
      </c>
      <c r="B77" s="5" t="s">
        <v>152</v>
      </c>
      <c r="C77" s="13">
        <v>215588619</v>
      </c>
      <c r="D77" s="13">
        <v>0</v>
      </c>
      <c r="E77" s="13">
        <v>0</v>
      </c>
      <c r="F77" s="13"/>
      <c r="G77" s="13">
        <f t="shared" si="4"/>
        <v>215588619</v>
      </c>
    </row>
    <row r="78" spans="1:8" ht="15.75" thickBot="1" x14ac:dyDescent="0.3">
      <c r="A78" s="6" t="s">
        <v>163</v>
      </c>
      <c r="B78" s="5" t="s">
        <v>164</v>
      </c>
      <c r="C78" s="13">
        <v>117841815</v>
      </c>
      <c r="D78" s="13">
        <v>0</v>
      </c>
      <c r="E78" s="13">
        <v>0</v>
      </c>
      <c r="F78" s="13"/>
      <c r="G78" s="13">
        <f t="shared" si="4"/>
        <v>117841815</v>
      </c>
    </row>
    <row r="79" spans="1:8" ht="26.25" thickBot="1" x14ac:dyDescent="0.3">
      <c r="A79" s="6" t="s">
        <v>153</v>
      </c>
      <c r="B79" s="5" t="s">
        <v>154</v>
      </c>
      <c r="C79" s="13">
        <v>196050088</v>
      </c>
      <c r="D79" s="13">
        <v>0</v>
      </c>
      <c r="E79" s="13">
        <v>0</v>
      </c>
      <c r="F79" s="13"/>
      <c r="G79" s="13">
        <f t="shared" si="4"/>
        <v>196050088</v>
      </c>
    </row>
    <row r="80" spans="1:8" ht="15.75" thickBot="1" x14ac:dyDescent="0.3">
      <c r="A80" s="39" t="s">
        <v>16</v>
      </c>
      <c r="B80" s="40"/>
      <c r="C80" s="5"/>
      <c r="D80" s="5"/>
      <c r="E80" s="5"/>
      <c r="F80" s="15">
        <f>SUM(F57:F79)</f>
        <v>0</v>
      </c>
      <c r="G80" s="18">
        <f>SUM(G57:G79)</f>
        <v>860116205</v>
      </c>
    </row>
    <row r="81" spans="1:7" ht="15.75" thickBot="1" x14ac:dyDescent="0.3">
      <c r="A81" s="35" t="s">
        <v>17</v>
      </c>
      <c r="B81" s="36"/>
      <c r="C81" s="5"/>
      <c r="D81" s="5"/>
      <c r="E81" s="5"/>
      <c r="F81" s="5"/>
      <c r="G81" s="5"/>
    </row>
    <row r="82" spans="1:7" ht="15.75" thickBot="1" x14ac:dyDescent="0.3">
      <c r="A82" s="6" t="s">
        <v>157</v>
      </c>
      <c r="B82" s="5" t="s">
        <v>158</v>
      </c>
      <c r="C82" s="13">
        <v>308400</v>
      </c>
      <c r="D82" s="13">
        <v>0</v>
      </c>
      <c r="E82" s="13">
        <v>0</v>
      </c>
      <c r="F82" s="13"/>
      <c r="G82" s="13">
        <f>C82+E82-D82</f>
        <v>308400</v>
      </c>
    </row>
    <row r="83" spans="1:7" ht="26.25" thickBot="1" x14ac:dyDescent="0.3">
      <c r="A83" s="6" t="s">
        <v>159</v>
      </c>
      <c r="B83" s="5" t="s">
        <v>160</v>
      </c>
      <c r="C83" s="13">
        <v>34112936</v>
      </c>
      <c r="D83" s="13">
        <v>0</v>
      </c>
      <c r="E83" s="13">
        <v>0</v>
      </c>
      <c r="F83" s="13">
        <v>0</v>
      </c>
      <c r="G83" s="13">
        <f>C83+E83-D83</f>
        <v>34112936</v>
      </c>
    </row>
    <row r="84" spans="1:7" ht="15.75" thickBot="1" x14ac:dyDescent="0.3">
      <c r="A84" s="6" t="s">
        <v>161</v>
      </c>
      <c r="B84" s="5" t="s">
        <v>162</v>
      </c>
      <c r="C84" s="13">
        <v>-38067881</v>
      </c>
      <c r="D84" s="13">
        <v>0</v>
      </c>
      <c r="E84" s="13">
        <v>0</v>
      </c>
      <c r="F84" s="13">
        <v>0</v>
      </c>
      <c r="G84" s="13">
        <f>C84+E84-D84</f>
        <v>-38067881</v>
      </c>
    </row>
    <row r="85" spans="1:7" ht="15.75" thickBot="1" x14ac:dyDescent="0.3">
      <c r="A85" s="6" t="s">
        <v>155</v>
      </c>
      <c r="B85" s="5" t="s">
        <v>156</v>
      </c>
      <c r="C85" s="13">
        <v>514282881</v>
      </c>
      <c r="D85" s="13">
        <v>3372936</v>
      </c>
      <c r="E85" s="13">
        <v>1584040</v>
      </c>
      <c r="F85" s="13">
        <v>0</v>
      </c>
      <c r="G85" s="13">
        <f>C85+E85-D85</f>
        <v>512493985</v>
      </c>
    </row>
    <row r="86" spans="1:7" ht="15.75" thickBot="1" x14ac:dyDescent="0.3">
      <c r="A86" s="6"/>
      <c r="B86" s="5" t="s">
        <v>166</v>
      </c>
      <c r="C86" s="13"/>
      <c r="D86" s="13"/>
      <c r="E86" s="13"/>
      <c r="F86" s="13"/>
      <c r="G86" s="13">
        <v>287212021</v>
      </c>
    </row>
    <row r="87" spans="1:7" ht="15.75" thickBot="1" x14ac:dyDescent="0.3">
      <c r="A87" s="6"/>
      <c r="B87" s="5"/>
      <c r="C87" s="5"/>
      <c r="D87" s="5"/>
      <c r="E87" s="5"/>
      <c r="F87" s="5"/>
      <c r="G87" s="5"/>
    </row>
    <row r="88" spans="1:7" ht="15.75" thickBot="1" x14ac:dyDescent="0.3">
      <c r="A88" s="39" t="s">
        <v>18</v>
      </c>
      <c r="B88" s="40"/>
      <c r="C88" s="5"/>
      <c r="D88" s="5"/>
      <c r="E88" s="5"/>
      <c r="F88" s="15">
        <f>SUM(F82:F87)</f>
        <v>0</v>
      </c>
      <c r="G88" s="18">
        <f>SUM(G82:G87)</f>
        <v>796059461</v>
      </c>
    </row>
    <row r="89" spans="1:7" ht="15.75" thickBot="1" x14ac:dyDescent="0.3">
      <c r="A89" s="37" t="s">
        <v>19</v>
      </c>
      <c r="B89" s="38"/>
      <c r="C89" s="9"/>
      <c r="D89" s="9"/>
      <c r="E89" s="9"/>
      <c r="F89" s="8" t="s">
        <v>10</v>
      </c>
      <c r="G89" s="23">
        <f>G88+G80</f>
        <v>1656175666</v>
      </c>
    </row>
    <row r="90" spans="1:7" ht="15.75" thickBot="1" x14ac:dyDescent="0.3">
      <c r="A90" s="35" t="s">
        <v>20</v>
      </c>
      <c r="B90" s="36"/>
      <c r="C90" s="5"/>
      <c r="D90" s="5"/>
      <c r="E90" s="5"/>
      <c r="F90" s="5"/>
      <c r="G90" s="5"/>
    </row>
    <row r="91" spans="1:7" ht="15.75" thickBot="1" x14ac:dyDescent="0.3">
      <c r="A91" s="6" t="s">
        <v>167</v>
      </c>
      <c r="B91" s="5" t="s">
        <v>168</v>
      </c>
      <c r="C91" s="5"/>
      <c r="D91" s="5"/>
      <c r="E91" s="5"/>
      <c r="F91" s="5"/>
      <c r="G91" s="13">
        <v>2605157</v>
      </c>
    </row>
    <row r="92" spans="1:7" ht="15.75" thickBot="1" x14ac:dyDescent="0.3">
      <c r="A92" s="6" t="s">
        <v>169</v>
      </c>
      <c r="B92" s="5" t="s">
        <v>170</v>
      </c>
      <c r="C92" s="5"/>
      <c r="D92" s="5"/>
      <c r="E92" s="5"/>
      <c r="F92" s="5"/>
      <c r="G92" s="13">
        <v>10651090</v>
      </c>
    </row>
    <row r="93" spans="1:7" ht="15.75" thickBot="1" x14ac:dyDescent="0.3">
      <c r="A93" s="6" t="s">
        <v>171</v>
      </c>
      <c r="B93" s="5" t="s">
        <v>172</v>
      </c>
      <c r="C93" s="5"/>
      <c r="D93" s="5"/>
      <c r="E93" s="5"/>
      <c r="F93" s="5"/>
      <c r="G93" s="13">
        <v>5366252</v>
      </c>
    </row>
    <row r="94" spans="1:7" ht="15.75" thickBot="1" x14ac:dyDescent="0.3">
      <c r="A94" s="6" t="s">
        <v>173</v>
      </c>
      <c r="B94" s="5" t="s">
        <v>174</v>
      </c>
      <c r="C94" s="5"/>
      <c r="D94" s="5"/>
      <c r="E94" s="5"/>
      <c r="F94" s="5"/>
      <c r="G94" s="13">
        <v>73855290</v>
      </c>
    </row>
    <row r="95" spans="1:7" ht="15.75" thickBot="1" x14ac:dyDescent="0.3">
      <c r="A95" s="6" t="s">
        <v>175</v>
      </c>
      <c r="B95" s="5" t="s">
        <v>176</v>
      </c>
      <c r="C95" s="5"/>
      <c r="D95" s="5"/>
      <c r="E95" s="5"/>
      <c r="F95" s="5"/>
      <c r="G95" s="13">
        <v>10231928</v>
      </c>
    </row>
    <row r="96" spans="1:7" ht="15.75" thickBot="1" x14ac:dyDescent="0.3">
      <c r="A96" s="6" t="s">
        <v>177</v>
      </c>
      <c r="B96" s="5" t="s">
        <v>178</v>
      </c>
      <c r="C96" s="5"/>
      <c r="D96" s="5"/>
      <c r="E96" s="5"/>
      <c r="F96" s="5"/>
      <c r="G96" s="13">
        <v>19526</v>
      </c>
    </row>
    <row r="97" spans="1:7" ht="15.75" thickBot="1" x14ac:dyDescent="0.3">
      <c r="A97" s="6" t="s">
        <v>179</v>
      </c>
      <c r="B97" s="5" t="s">
        <v>180</v>
      </c>
      <c r="C97" s="5"/>
      <c r="D97" s="5"/>
      <c r="E97" s="5"/>
      <c r="F97" s="5"/>
      <c r="G97" s="13">
        <v>114336293</v>
      </c>
    </row>
    <row r="98" spans="1:7" ht="15.75" thickBot="1" x14ac:dyDescent="0.3">
      <c r="A98" s="6" t="s">
        <v>181</v>
      </c>
      <c r="B98" s="5" t="s">
        <v>182</v>
      </c>
      <c r="C98" s="5"/>
      <c r="D98" s="5"/>
      <c r="E98" s="5"/>
      <c r="F98" s="5"/>
      <c r="G98" s="13">
        <v>70845691</v>
      </c>
    </row>
    <row r="99" spans="1:7" ht="15.75" thickBot="1" x14ac:dyDescent="0.3">
      <c r="A99" s="6" t="s">
        <v>183</v>
      </c>
      <c r="B99" s="5" t="s">
        <v>184</v>
      </c>
      <c r="C99" s="5"/>
      <c r="D99" s="5"/>
      <c r="E99" s="5"/>
      <c r="F99" s="5"/>
      <c r="G99" s="13">
        <v>259027190</v>
      </c>
    </row>
    <row r="100" spans="1:7" ht="15.75" thickBot="1" x14ac:dyDescent="0.3">
      <c r="A100" s="6" t="s">
        <v>185</v>
      </c>
      <c r="B100" s="5" t="s">
        <v>186</v>
      </c>
      <c r="C100" s="5"/>
      <c r="D100" s="5"/>
      <c r="E100" s="5"/>
      <c r="F100" s="5"/>
      <c r="G100" s="13">
        <v>22887914</v>
      </c>
    </row>
    <row r="101" spans="1:7" ht="15.75" thickBot="1" x14ac:dyDescent="0.3">
      <c r="A101" s="6" t="s">
        <v>187</v>
      </c>
      <c r="B101" s="5" t="s">
        <v>188</v>
      </c>
      <c r="C101" s="5"/>
      <c r="D101" s="5"/>
      <c r="E101" s="5"/>
      <c r="F101" s="5"/>
      <c r="G101" s="13">
        <v>13173354</v>
      </c>
    </row>
    <row r="102" spans="1:7" ht="15.75" thickBot="1" x14ac:dyDescent="0.3">
      <c r="A102" s="6" t="s">
        <v>189</v>
      </c>
      <c r="B102" s="5" t="s">
        <v>190</v>
      </c>
      <c r="C102" s="5"/>
      <c r="D102" s="5"/>
      <c r="E102" s="5"/>
      <c r="F102" s="5"/>
      <c r="G102" s="13">
        <v>126379923</v>
      </c>
    </row>
    <row r="103" spans="1:7" ht="15.75" thickBot="1" x14ac:dyDescent="0.3">
      <c r="A103" s="6" t="s">
        <v>191</v>
      </c>
      <c r="B103" s="5" t="s">
        <v>192</v>
      </c>
      <c r="C103" s="5"/>
      <c r="D103" s="5"/>
      <c r="E103" s="5"/>
      <c r="F103" s="5"/>
      <c r="G103" s="13">
        <v>35932302</v>
      </c>
    </row>
    <row r="104" spans="1:7" ht="15.75" thickBot="1" x14ac:dyDescent="0.3">
      <c r="A104" s="6" t="s">
        <v>193</v>
      </c>
      <c r="B104" s="5" t="s">
        <v>194</v>
      </c>
      <c r="C104" s="5"/>
      <c r="D104" s="5"/>
      <c r="E104" s="5"/>
      <c r="F104" s="5"/>
      <c r="G104" s="13">
        <v>98921338</v>
      </c>
    </row>
    <row r="105" spans="1:7" ht="15.75" thickBot="1" x14ac:dyDescent="0.3">
      <c r="A105" s="6" t="s">
        <v>195</v>
      </c>
      <c r="B105" s="5" t="s">
        <v>196</v>
      </c>
      <c r="C105" s="5"/>
      <c r="D105" s="5"/>
      <c r="E105" s="5"/>
      <c r="F105" s="5"/>
      <c r="G105" s="13">
        <v>5134442</v>
      </c>
    </row>
    <row r="106" spans="1:7" ht="15.75" thickBot="1" x14ac:dyDescent="0.3">
      <c r="A106" s="6" t="s">
        <v>197</v>
      </c>
      <c r="B106" s="5" t="s">
        <v>198</v>
      </c>
      <c r="C106" s="5"/>
      <c r="D106" s="5"/>
      <c r="E106" s="5"/>
      <c r="F106" s="5"/>
      <c r="G106" s="13">
        <v>311825519</v>
      </c>
    </row>
    <row r="107" spans="1:7" ht="15.75" thickBot="1" x14ac:dyDescent="0.3">
      <c r="A107" s="6" t="s">
        <v>199</v>
      </c>
      <c r="B107" s="5" t="s">
        <v>200</v>
      </c>
      <c r="C107" s="5"/>
      <c r="D107" s="5"/>
      <c r="E107" s="5"/>
      <c r="F107" s="5"/>
      <c r="G107" s="13">
        <v>270000</v>
      </c>
    </row>
    <row r="108" spans="1:7" ht="15.75" thickBot="1" x14ac:dyDescent="0.3">
      <c r="A108" s="6" t="s">
        <v>201</v>
      </c>
      <c r="B108" s="5" t="s">
        <v>202</v>
      </c>
      <c r="C108" s="5"/>
      <c r="D108" s="5"/>
      <c r="E108" s="5"/>
      <c r="F108" s="5"/>
      <c r="G108" s="13">
        <v>8563456</v>
      </c>
    </row>
    <row r="109" spans="1:7" ht="15.75" thickBot="1" x14ac:dyDescent="0.3">
      <c r="A109" s="35" t="s">
        <v>21</v>
      </c>
      <c r="B109" s="36"/>
      <c r="C109" s="17"/>
      <c r="D109" s="17"/>
      <c r="E109" s="17"/>
      <c r="F109" s="18">
        <f>SUM(F91:F108)</f>
        <v>0</v>
      </c>
      <c r="G109" s="18">
        <f>SUM(G91:G108)</f>
        <v>1170026665</v>
      </c>
    </row>
    <row r="110" spans="1:7" ht="15.75" thickBot="1" x14ac:dyDescent="0.3">
      <c r="A110" s="35" t="s">
        <v>22</v>
      </c>
      <c r="B110" s="36"/>
      <c r="C110" s="5"/>
      <c r="D110" s="5"/>
      <c r="E110" s="5"/>
      <c r="F110" s="5"/>
      <c r="G110" s="5"/>
    </row>
    <row r="111" spans="1:7" ht="15.75" thickBot="1" x14ac:dyDescent="0.3">
      <c r="A111" s="6" t="s">
        <v>203</v>
      </c>
      <c r="B111" s="22" t="s">
        <v>204</v>
      </c>
      <c r="C111" s="5"/>
      <c r="D111" s="5"/>
      <c r="E111" s="5"/>
      <c r="F111" s="13">
        <v>518914591</v>
      </c>
      <c r="G111" s="5"/>
    </row>
    <row r="112" spans="1:7" ht="15.75" thickBot="1" x14ac:dyDescent="0.3">
      <c r="A112" s="6" t="s">
        <v>205</v>
      </c>
      <c r="B112" s="22" t="s">
        <v>206</v>
      </c>
      <c r="C112" s="5"/>
      <c r="D112" s="5"/>
      <c r="E112" s="5"/>
      <c r="F112" s="13">
        <v>11320262</v>
      </c>
      <c r="G112" s="5"/>
    </row>
    <row r="113" spans="1:7" ht="26.25" thickBot="1" x14ac:dyDescent="0.3">
      <c r="A113" s="6" t="s">
        <v>207</v>
      </c>
      <c r="B113" s="22" t="s">
        <v>208</v>
      </c>
      <c r="C113" s="5"/>
      <c r="D113" s="5"/>
      <c r="E113" s="5"/>
      <c r="F113" s="13">
        <v>6290949</v>
      </c>
      <c r="G113" s="5"/>
    </row>
    <row r="114" spans="1:7" ht="15.75" thickBot="1" x14ac:dyDescent="0.3">
      <c r="A114" s="6" t="s">
        <v>209</v>
      </c>
      <c r="B114" s="22" t="s">
        <v>210</v>
      </c>
      <c r="C114" s="5"/>
      <c r="D114" s="5"/>
      <c r="E114" s="5"/>
      <c r="F114" s="13">
        <v>7437350</v>
      </c>
      <c r="G114" s="5"/>
    </row>
    <row r="115" spans="1:7" ht="15.75" thickBot="1" x14ac:dyDescent="0.3">
      <c r="A115" s="6" t="s">
        <v>211</v>
      </c>
      <c r="B115" s="22" t="s">
        <v>212</v>
      </c>
      <c r="C115" s="5"/>
      <c r="D115" s="5"/>
      <c r="E115" s="5"/>
      <c r="F115" s="13">
        <v>10663028</v>
      </c>
      <c r="G115" s="5"/>
    </row>
    <row r="116" spans="1:7" ht="15.75" thickBot="1" x14ac:dyDescent="0.3">
      <c r="A116" s="6" t="s">
        <v>213</v>
      </c>
      <c r="B116" s="22" t="s">
        <v>214</v>
      </c>
      <c r="C116" s="5"/>
      <c r="D116" s="5"/>
      <c r="E116" s="5"/>
      <c r="F116" s="13">
        <v>54474930</v>
      </c>
      <c r="G116" s="5"/>
    </row>
    <row r="117" spans="1:7" ht="26.25" thickBot="1" x14ac:dyDescent="0.3">
      <c r="A117" s="6" t="s">
        <v>215</v>
      </c>
      <c r="B117" s="22" t="s">
        <v>216</v>
      </c>
      <c r="C117" s="5"/>
      <c r="D117" s="5"/>
      <c r="E117" s="5"/>
      <c r="F117" s="13">
        <v>545900</v>
      </c>
      <c r="G117" s="5"/>
    </row>
    <row r="118" spans="1:7" ht="15.75" thickBot="1" x14ac:dyDescent="0.3">
      <c r="A118" s="6" t="s">
        <v>217</v>
      </c>
      <c r="B118" s="22" t="s">
        <v>218</v>
      </c>
      <c r="C118" s="5"/>
      <c r="D118" s="5"/>
      <c r="E118" s="5"/>
      <c r="F118" s="13">
        <v>12085564</v>
      </c>
      <c r="G118" s="5"/>
    </row>
    <row r="119" spans="1:7" ht="15.75" thickBot="1" x14ac:dyDescent="0.3">
      <c r="A119" s="6" t="s">
        <v>219</v>
      </c>
      <c r="B119" s="22" t="s">
        <v>220</v>
      </c>
      <c r="C119" s="5"/>
      <c r="D119" s="5"/>
      <c r="E119" s="5"/>
      <c r="F119" s="13">
        <v>1633078</v>
      </c>
      <c r="G119" s="5"/>
    </row>
    <row r="120" spans="1:7" ht="26.25" thickBot="1" x14ac:dyDescent="0.3">
      <c r="A120" s="6" t="s">
        <v>221</v>
      </c>
      <c r="B120" s="22" t="s">
        <v>222</v>
      </c>
      <c r="C120" s="5"/>
      <c r="D120" s="5"/>
      <c r="E120" s="5"/>
      <c r="F120" s="13">
        <v>365165</v>
      </c>
      <c r="G120" s="5"/>
    </row>
    <row r="121" spans="1:7" ht="15.75" thickBot="1" x14ac:dyDescent="0.3">
      <c r="A121" s="6" t="s">
        <v>223</v>
      </c>
      <c r="B121" s="22" t="s">
        <v>224</v>
      </c>
      <c r="C121" s="5"/>
      <c r="D121" s="5"/>
      <c r="E121" s="5"/>
      <c r="F121" s="13">
        <v>9287659</v>
      </c>
      <c r="G121" s="5"/>
    </row>
    <row r="122" spans="1:7" ht="15.75" thickBot="1" x14ac:dyDescent="0.3">
      <c r="A122" s="6" t="s">
        <v>225</v>
      </c>
      <c r="B122" s="22" t="s">
        <v>226</v>
      </c>
      <c r="C122" s="5"/>
      <c r="D122" s="5"/>
      <c r="E122" s="5"/>
      <c r="F122" s="13">
        <v>156487</v>
      </c>
      <c r="G122" s="5"/>
    </row>
    <row r="123" spans="1:7" ht="15.75" thickBot="1" x14ac:dyDescent="0.3">
      <c r="A123" s="6" t="s">
        <v>227</v>
      </c>
      <c r="B123" s="22" t="s">
        <v>228</v>
      </c>
      <c r="C123" s="5"/>
      <c r="D123" s="5"/>
      <c r="E123" s="5"/>
      <c r="F123" s="13">
        <v>2499200</v>
      </c>
      <c r="G123" s="5"/>
    </row>
    <row r="124" spans="1:7" ht="26.25" thickBot="1" x14ac:dyDescent="0.3">
      <c r="A124" s="6" t="s">
        <v>277</v>
      </c>
      <c r="B124" s="22" t="s">
        <v>278</v>
      </c>
      <c r="C124" s="5"/>
      <c r="D124" s="5"/>
      <c r="E124" s="5"/>
      <c r="F124" s="13">
        <v>1009411</v>
      </c>
      <c r="G124" s="5"/>
    </row>
    <row r="125" spans="1:7" ht="15.75" thickBot="1" x14ac:dyDescent="0.3">
      <c r="A125" s="6" t="s">
        <v>229</v>
      </c>
      <c r="B125" s="22" t="s">
        <v>230</v>
      </c>
      <c r="C125" s="5"/>
      <c r="D125" s="5"/>
      <c r="E125" s="5"/>
      <c r="F125" s="13">
        <v>7165252</v>
      </c>
      <c r="G125" s="5"/>
    </row>
    <row r="126" spans="1:7" ht="15.75" thickBot="1" x14ac:dyDescent="0.3">
      <c r="A126" s="6" t="s">
        <v>231</v>
      </c>
      <c r="B126" s="22" t="s">
        <v>232</v>
      </c>
      <c r="C126" s="5"/>
      <c r="D126" s="5"/>
      <c r="E126" s="5"/>
      <c r="F126" s="13">
        <v>25887843</v>
      </c>
      <c r="G126" s="5"/>
    </row>
    <row r="127" spans="1:7" ht="15.75" thickBot="1" x14ac:dyDescent="0.3">
      <c r="A127" s="6" t="s">
        <v>233</v>
      </c>
      <c r="B127" s="22" t="s">
        <v>234</v>
      </c>
      <c r="C127" s="5"/>
      <c r="D127" s="5"/>
      <c r="E127" s="5"/>
      <c r="F127" s="13">
        <v>3350629</v>
      </c>
      <c r="G127" s="5"/>
    </row>
    <row r="128" spans="1:7" ht="26.25" thickBot="1" x14ac:dyDescent="0.3">
      <c r="A128" s="6" t="s">
        <v>235</v>
      </c>
      <c r="B128" s="22" t="s">
        <v>236</v>
      </c>
      <c r="C128" s="5"/>
      <c r="D128" s="5"/>
      <c r="E128" s="5"/>
      <c r="F128" s="13">
        <v>118434</v>
      </c>
      <c r="G128" s="5"/>
    </row>
    <row r="129" spans="1:7" ht="15.75" thickBot="1" x14ac:dyDescent="0.3">
      <c r="A129" s="6" t="s">
        <v>237</v>
      </c>
      <c r="B129" s="22" t="s">
        <v>238</v>
      </c>
      <c r="C129" s="5"/>
      <c r="D129" s="5"/>
      <c r="E129" s="5"/>
      <c r="F129" s="13">
        <v>4844515</v>
      </c>
      <c r="G129" s="5"/>
    </row>
    <row r="130" spans="1:7" ht="15.75" thickBot="1" x14ac:dyDescent="0.3">
      <c r="A130" s="6" t="s">
        <v>239</v>
      </c>
      <c r="B130" s="22" t="s">
        <v>240</v>
      </c>
      <c r="C130" s="5"/>
      <c r="D130" s="5"/>
      <c r="E130" s="5"/>
      <c r="F130" s="13">
        <v>1120797</v>
      </c>
      <c r="G130" s="5"/>
    </row>
    <row r="131" spans="1:7" ht="15.75" thickBot="1" x14ac:dyDescent="0.3">
      <c r="A131" s="6" t="s">
        <v>279</v>
      </c>
      <c r="B131" s="22" t="s">
        <v>280</v>
      </c>
      <c r="C131" s="5"/>
      <c r="D131" s="5"/>
      <c r="E131" s="5"/>
      <c r="F131" s="13">
        <v>96318</v>
      </c>
      <c r="G131" s="5"/>
    </row>
    <row r="132" spans="1:7" ht="15.75" thickBot="1" x14ac:dyDescent="0.3">
      <c r="A132" s="6" t="s">
        <v>241</v>
      </c>
      <c r="B132" s="22" t="s">
        <v>242</v>
      </c>
      <c r="C132" s="5"/>
      <c r="D132" s="5"/>
      <c r="E132" s="5"/>
      <c r="F132" s="13">
        <v>96029</v>
      </c>
      <c r="G132" s="5"/>
    </row>
    <row r="133" spans="1:7" ht="15.75" thickBot="1" x14ac:dyDescent="0.3">
      <c r="A133" s="6" t="s">
        <v>243</v>
      </c>
      <c r="B133" s="22" t="s">
        <v>244</v>
      </c>
      <c r="C133" s="5"/>
      <c r="D133" s="5"/>
      <c r="E133" s="5"/>
      <c r="F133" s="13">
        <v>259824</v>
      </c>
      <c r="G133" s="5"/>
    </row>
    <row r="134" spans="1:7" ht="15.75" thickBot="1" x14ac:dyDescent="0.3">
      <c r="A134" s="6" t="s">
        <v>245</v>
      </c>
      <c r="B134" s="22" t="s">
        <v>246</v>
      </c>
      <c r="C134" s="5"/>
      <c r="D134" s="5"/>
      <c r="E134" s="5"/>
      <c r="F134" s="13">
        <v>3792353</v>
      </c>
      <c r="G134" s="5"/>
    </row>
    <row r="135" spans="1:7" ht="26.25" thickBot="1" x14ac:dyDescent="0.3">
      <c r="A135" s="6" t="s">
        <v>281</v>
      </c>
      <c r="B135" s="22" t="s">
        <v>282</v>
      </c>
      <c r="C135" s="5"/>
      <c r="D135" s="5"/>
      <c r="E135" s="5"/>
      <c r="F135" s="13">
        <v>43960868</v>
      </c>
      <c r="G135" s="5"/>
    </row>
    <row r="136" spans="1:7" ht="26.25" thickBot="1" x14ac:dyDescent="0.3">
      <c r="A136" s="6" t="s">
        <v>247</v>
      </c>
      <c r="B136" s="22" t="s">
        <v>248</v>
      </c>
      <c r="C136" s="5"/>
      <c r="D136" s="5"/>
      <c r="E136" s="5"/>
      <c r="F136" s="13">
        <v>26744134</v>
      </c>
      <c r="G136" s="5"/>
    </row>
    <row r="137" spans="1:7" ht="26.25" thickBot="1" x14ac:dyDescent="0.3">
      <c r="A137" s="6" t="s">
        <v>249</v>
      </c>
      <c r="B137" s="22" t="s">
        <v>250</v>
      </c>
      <c r="C137" s="5"/>
      <c r="D137" s="5"/>
      <c r="E137" s="5"/>
      <c r="F137" s="13">
        <v>1359910</v>
      </c>
      <c r="G137" s="5"/>
    </row>
    <row r="138" spans="1:7" ht="26.25" thickBot="1" x14ac:dyDescent="0.3">
      <c r="A138" s="6" t="s">
        <v>251</v>
      </c>
      <c r="B138" s="22" t="s">
        <v>252</v>
      </c>
      <c r="C138" s="5"/>
      <c r="D138" s="5"/>
      <c r="E138" s="5"/>
      <c r="F138" s="13">
        <v>6498074</v>
      </c>
      <c r="G138" s="5"/>
    </row>
    <row r="139" spans="1:7" ht="15.75" thickBot="1" x14ac:dyDescent="0.3">
      <c r="A139" s="6" t="s">
        <v>253</v>
      </c>
      <c r="B139" s="22" t="s">
        <v>254</v>
      </c>
      <c r="C139" s="5"/>
      <c r="D139" s="5"/>
      <c r="E139" s="5"/>
      <c r="F139" s="13">
        <v>5516959</v>
      </c>
      <c r="G139" s="5"/>
    </row>
    <row r="140" spans="1:7" ht="26.25" thickBot="1" x14ac:dyDescent="0.3">
      <c r="A140" s="6" t="s">
        <v>255</v>
      </c>
      <c r="B140" s="22" t="s">
        <v>256</v>
      </c>
      <c r="C140" s="5"/>
      <c r="D140" s="5"/>
      <c r="E140" s="5"/>
      <c r="F140" s="13">
        <v>2377894</v>
      </c>
      <c r="G140" s="5"/>
    </row>
    <row r="141" spans="1:7" ht="15.75" thickBot="1" x14ac:dyDescent="0.3">
      <c r="A141" s="6" t="s">
        <v>257</v>
      </c>
      <c r="B141" s="22" t="s">
        <v>258</v>
      </c>
      <c r="C141" s="5"/>
      <c r="D141" s="5"/>
      <c r="E141" s="5"/>
      <c r="F141" s="13">
        <v>4530058</v>
      </c>
      <c r="G141" s="5"/>
    </row>
    <row r="142" spans="1:7" ht="15.75" thickBot="1" x14ac:dyDescent="0.3">
      <c r="A142" s="6" t="s">
        <v>259</v>
      </c>
      <c r="B142" s="22" t="s">
        <v>260</v>
      </c>
      <c r="C142" s="5"/>
      <c r="D142" s="5"/>
      <c r="E142" s="5"/>
      <c r="F142" s="13">
        <v>21863976</v>
      </c>
      <c r="G142" s="5"/>
    </row>
    <row r="143" spans="1:7" ht="15.75" thickBot="1" x14ac:dyDescent="0.3">
      <c r="A143" s="6" t="s">
        <v>261</v>
      </c>
      <c r="B143" s="22" t="s">
        <v>262</v>
      </c>
      <c r="C143" s="5"/>
      <c r="D143" s="5"/>
      <c r="E143" s="5"/>
      <c r="F143" s="13">
        <v>2131755</v>
      </c>
      <c r="G143" s="5"/>
    </row>
    <row r="144" spans="1:7" ht="15.75" thickBot="1" x14ac:dyDescent="0.3">
      <c r="A144" s="6" t="s">
        <v>263</v>
      </c>
      <c r="B144" s="22" t="s">
        <v>264</v>
      </c>
      <c r="C144" s="5"/>
      <c r="D144" s="5"/>
      <c r="E144" s="5"/>
      <c r="F144" s="13">
        <v>1642608</v>
      </c>
      <c r="G144" s="5"/>
    </row>
    <row r="145" spans="1:7" ht="15.75" thickBot="1" x14ac:dyDescent="0.3">
      <c r="A145" s="6" t="s">
        <v>265</v>
      </c>
      <c r="B145" s="22" t="s">
        <v>266</v>
      </c>
      <c r="C145" s="5"/>
      <c r="D145" s="5"/>
      <c r="E145" s="5"/>
      <c r="F145" s="13">
        <v>8729551</v>
      </c>
      <c r="G145" s="5"/>
    </row>
    <row r="146" spans="1:7" ht="15.75" thickBot="1" x14ac:dyDescent="0.3">
      <c r="A146" s="6" t="s">
        <v>267</v>
      </c>
      <c r="B146" s="22" t="s">
        <v>268</v>
      </c>
      <c r="C146" s="5"/>
      <c r="D146" s="5"/>
      <c r="E146" s="5"/>
      <c r="F146" s="13">
        <v>6829273</v>
      </c>
      <c r="G146" s="5"/>
    </row>
    <row r="147" spans="1:7" ht="26.25" thickBot="1" x14ac:dyDescent="0.3">
      <c r="A147" s="6" t="s">
        <v>269</v>
      </c>
      <c r="B147" s="22" t="s">
        <v>270</v>
      </c>
      <c r="C147" s="5"/>
      <c r="D147" s="5"/>
      <c r="E147" s="5"/>
      <c r="F147" s="13">
        <v>7812738</v>
      </c>
      <c r="G147" s="5"/>
    </row>
    <row r="148" spans="1:7" ht="15.75" thickBot="1" x14ac:dyDescent="0.3">
      <c r="A148" s="6" t="s">
        <v>271</v>
      </c>
      <c r="B148" s="22" t="s">
        <v>272</v>
      </c>
      <c r="C148" s="5"/>
      <c r="D148" s="5"/>
      <c r="E148" s="5"/>
      <c r="F148" s="13">
        <v>2957712</v>
      </c>
      <c r="G148" s="5"/>
    </row>
    <row r="149" spans="1:7" ht="15.75" thickBot="1" x14ac:dyDescent="0.3">
      <c r="A149" s="6" t="s">
        <v>273</v>
      </c>
      <c r="B149" s="22" t="s">
        <v>274</v>
      </c>
      <c r="C149" s="5"/>
      <c r="D149" s="5"/>
      <c r="E149" s="5"/>
      <c r="F149" s="13">
        <v>41756366</v>
      </c>
      <c r="G149" s="5"/>
    </row>
    <row r="150" spans="1:7" ht="15.75" thickBot="1" x14ac:dyDescent="0.3">
      <c r="A150" s="6" t="s">
        <v>275</v>
      </c>
      <c r="B150" s="22" t="s">
        <v>276</v>
      </c>
      <c r="C150" s="5"/>
      <c r="D150" s="5"/>
      <c r="E150" s="5"/>
      <c r="F150" s="13">
        <v>14687200</v>
      </c>
      <c r="G150" s="5"/>
    </row>
    <row r="151" spans="1:7" ht="15.75" thickBot="1" x14ac:dyDescent="0.3">
      <c r="A151" s="35" t="s">
        <v>23</v>
      </c>
      <c r="B151" s="36"/>
      <c r="C151" s="17"/>
      <c r="D151" s="17"/>
      <c r="E151" s="17"/>
      <c r="F151" s="18">
        <f>SUM(F111:F150)</f>
        <v>882814644</v>
      </c>
      <c r="G151" s="18">
        <f>SUM(G111:G150)</f>
        <v>0</v>
      </c>
    </row>
    <row r="152" spans="1:7" ht="15.75" thickBot="1" x14ac:dyDescent="0.3">
      <c r="A152" s="10" t="s">
        <v>24</v>
      </c>
      <c r="B152" s="9"/>
      <c r="C152" s="9"/>
      <c r="D152" s="9"/>
      <c r="E152" s="9"/>
      <c r="F152" s="8" t="s">
        <v>10</v>
      </c>
      <c r="G152" s="23">
        <f>G109-F151</f>
        <v>287212021</v>
      </c>
    </row>
  </sheetData>
  <mergeCells count="20">
    <mergeCell ref="A56:B56"/>
    <mergeCell ref="A2:G2"/>
    <mergeCell ref="A4:B4"/>
    <mergeCell ref="A6:B6"/>
    <mergeCell ref="A8:F8"/>
    <mergeCell ref="A12:B12"/>
    <mergeCell ref="A13:B13"/>
    <mergeCell ref="A29:B29"/>
    <mergeCell ref="A30:B30"/>
    <mergeCell ref="A53:B53"/>
    <mergeCell ref="A54:B54"/>
    <mergeCell ref="A55:B55"/>
    <mergeCell ref="A110:B110"/>
    <mergeCell ref="A151:B151"/>
    <mergeCell ref="A80:B80"/>
    <mergeCell ref="A81:B81"/>
    <mergeCell ref="A88:B88"/>
    <mergeCell ref="A89:B89"/>
    <mergeCell ref="A90:B90"/>
    <mergeCell ref="A109:B109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3E6813-9DE5-481A-BD91-E05354D499A2}">
  <dimension ref="A2:H155"/>
  <sheetViews>
    <sheetView topLeftCell="A67" workbookViewId="0">
      <selection activeCell="G65" sqref="G65"/>
    </sheetView>
  </sheetViews>
  <sheetFormatPr baseColWidth="10" defaultRowHeight="15" x14ac:dyDescent="0.25"/>
  <cols>
    <col min="2" max="2" width="28.28515625" customWidth="1"/>
    <col min="3" max="3" width="34.5703125" bestFit="1" customWidth="1"/>
    <col min="4" max="4" width="12.28515625" bestFit="1" customWidth="1"/>
    <col min="5" max="7" width="13.85546875" bestFit="1" customWidth="1"/>
    <col min="8" max="8" width="13.42578125" bestFit="1" customWidth="1"/>
  </cols>
  <sheetData>
    <row r="2" spans="1:7" ht="21" x14ac:dyDescent="0.25">
      <c r="A2" s="41" t="s">
        <v>30</v>
      </c>
      <c r="B2" s="41"/>
      <c r="C2" s="41"/>
      <c r="D2" s="41"/>
      <c r="E2" s="41"/>
      <c r="F2" s="41"/>
      <c r="G2" s="41"/>
    </row>
    <row r="4" spans="1:7" x14ac:dyDescent="0.25">
      <c r="A4" s="42" t="s">
        <v>25</v>
      </c>
      <c r="B4" s="42"/>
      <c r="C4" s="12" t="s">
        <v>31</v>
      </c>
      <c r="D4" s="12"/>
      <c r="E4" s="12"/>
      <c r="F4" s="12"/>
    </row>
    <row r="5" spans="1:7" x14ac:dyDescent="0.25">
      <c r="A5" s="11" t="s">
        <v>26</v>
      </c>
      <c r="B5" s="11"/>
      <c r="C5" s="12" t="s">
        <v>32</v>
      </c>
      <c r="D5" s="12"/>
      <c r="E5" s="12"/>
      <c r="F5" s="12"/>
    </row>
    <row r="6" spans="1:7" x14ac:dyDescent="0.25">
      <c r="A6" s="42" t="s">
        <v>27</v>
      </c>
      <c r="B6" s="42"/>
      <c r="C6" s="12" t="s">
        <v>33</v>
      </c>
      <c r="D6" s="12"/>
      <c r="E6" s="12"/>
      <c r="F6" s="12"/>
    </row>
    <row r="7" spans="1:7" ht="15.75" x14ac:dyDescent="0.25">
      <c r="A7" s="4" t="s">
        <v>28</v>
      </c>
      <c r="B7" s="4"/>
      <c r="C7" s="12" t="s">
        <v>37</v>
      </c>
      <c r="D7" s="12"/>
      <c r="E7" s="12"/>
      <c r="F7" s="12"/>
    </row>
    <row r="8" spans="1:7" ht="34.5" customHeight="1" x14ac:dyDescent="0.25">
      <c r="A8" s="43" t="s">
        <v>29</v>
      </c>
      <c r="B8" s="43"/>
      <c r="C8" s="43"/>
      <c r="D8" s="43"/>
      <c r="E8" s="43"/>
      <c r="F8" s="43"/>
      <c r="G8" t="s">
        <v>35</v>
      </c>
    </row>
    <row r="10" spans="1:7" ht="15.75" thickBot="1" x14ac:dyDescent="0.3"/>
    <row r="11" spans="1:7" ht="24.75" thickBot="1" x14ac:dyDescent="0.3">
      <c r="A11" s="1" t="s">
        <v>0</v>
      </c>
      <c r="B11" s="2" t="s">
        <v>1</v>
      </c>
      <c r="C11" s="3" t="s">
        <v>2</v>
      </c>
      <c r="D11" s="3" t="s">
        <v>3</v>
      </c>
      <c r="E11" s="3" t="s">
        <v>4</v>
      </c>
      <c r="F11" s="3" t="s">
        <v>5</v>
      </c>
      <c r="G11" s="3" t="s">
        <v>6</v>
      </c>
    </row>
    <row r="12" spans="1:7" ht="15.75" thickBot="1" x14ac:dyDescent="0.3">
      <c r="A12" s="35" t="s">
        <v>7</v>
      </c>
      <c r="B12" s="36"/>
      <c r="C12" s="5"/>
      <c r="D12" s="5"/>
      <c r="E12" s="5"/>
      <c r="F12" s="5"/>
      <c r="G12" s="5"/>
    </row>
    <row r="13" spans="1:7" ht="15.75" thickBot="1" x14ac:dyDescent="0.3">
      <c r="A13" s="39" t="s">
        <v>8</v>
      </c>
      <c r="B13" s="40"/>
      <c r="C13" s="5"/>
      <c r="D13" s="5"/>
      <c r="E13" s="5"/>
      <c r="F13" s="5"/>
      <c r="G13" s="5"/>
    </row>
    <row r="14" spans="1:7" ht="15.75" thickBot="1" x14ac:dyDescent="0.3">
      <c r="A14" s="6" t="s">
        <v>38</v>
      </c>
      <c r="B14" s="5" t="s">
        <v>39</v>
      </c>
      <c r="C14" s="13">
        <v>2750000</v>
      </c>
      <c r="D14" s="13">
        <v>679492</v>
      </c>
      <c r="E14" s="13">
        <v>679492</v>
      </c>
      <c r="F14" s="13">
        <f t="shared" ref="F14:F20" si="0">C14+D14-E14</f>
        <v>2750000</v>
      </c>
      <c r="G14" s="13"/>
    </row>
    <row r="15" spans="1:7" ht="15.75" thickBot="1" x14ac:dyDescent="0.3">
      <c r="A15" s="6" t="s">
        <v>40</v>
      </c>
      <c r="B15" s="5" t="s">
        <v>41</v>
      </c>
      <c r="C15" s="13">
        <v>512081</v>
      </c>
      <c r="D15" s="13">
        <v>0</v>
      </c>
      <c r="E15" s="13">
        <v>0</v>
      </c>
      <c r="F15" s="13">
        <f t="shared" si="0"/>
        <v>512081</v>
      </c>
      <c r="G15" s="13"/>
    </row>
    <row r="16" spans="1:7" ht="15.75" thickBot="1" x14ac:dyDescent="0.3">
      <c r="A16" s="6" t="s">
        <v>42</v>
      </c>
      <c r="B16" s="5" t="s">
        <v>43</v>
      </c>
      <c r="C16" s="13">
        <v>228538407</v>
      </c>
      <c r="D16" s="13">
        <v>859006571</v>
      </c>
      <c r="E16" s="13">
        <v>1032993612</v>
      </c>
      <c r="F16" s="13">
        <f t="shared" si="0"/>
        <v>54551366</v>
      </c>
      <c r="G16" s="13"/>
    </row>
    <row r="17" spans="1:7" ht="15.75" thickBot="1" x14ac:dyDescent="0.3">
      <c r="A17" s="6" t="s">
        <v>44</v>
      </c>
      <c r="B17" s="5" t="s">
        <v>45</v>
      </c>
      <c r="C17" s="13">
        <v>7593996</v>
      </c>
      <c r="D17" s="13">
        <v>0</v>
      </c>
      <c r="E17" s="13">
        <v>0</v>
      </c>
      <c r="F17" s="13">
        <f t="shared" si="0"/>
        <v>7593996</v>
      </c>
      <c r="G17" s="13"/>
    </row>
    <row r="18" spans="1:7" ht="15.75" thickBot="1" x14ac:dyDescent="0.3">
      <c r="A18" s="6" t="s">
        <v>64</v>
      </c>
      <c r="B18" s="5" t="s">
        <v>65</v>
      </c>
      <c r="C18" s="13">
        <v>100000000</v>
      </c>
      <c r="D18" s="13">
        <v>450000000</v>
      </c>
      <c r="E18" s="13">
        <v>450000000</v>
      </c>
      <c r="F18" s="13">
        <f t="shared" si="0"/>
        <v>100000000</v>
      </c>
      <c r="G18" s="13"/>
    </row>
    <row r="19" spans="1:7" ht="15.75" thickBot="1" x14ac:dyDescent="0.3">
      <c r="A19" s="6" t="s">
        <v>46</v>
      </c>
      <c r="B19" s="5" t="s">
        <v>47</v>
      </c>
      <c r="C19" s="13">
        <v>959000</v>
      </c>
      <c r="D19" s="13">
        <v>27556110</v>
      </c>
      <c r="E19" s="13">
        <v>17282310</v>
      </c>
      <c r="F19" s="13">
        <f t="shared" si="0"/>
        <v>11232800</v>
      </c>
      <c r="G19" s="13"/>
    </row>
    <row r="20" spans="1:7" ht="15.75" thickBot="1" x14ac:dyDescent="0.3">
      <c r="A20" s="6" t="s">
        <v>50</v>
      </c>
      <c r="B20" s="5" t="s">
        <v>51</v>
      </c>
      <c r="C20" s="13">
        <v>174676717</v>
      </c>
      <c r="D20" s="13">
        <v>397286326</v>
      </c>
      <c r="E20" s="13">
        <v>360480820</v>
      </c>
      <c r="F20" s="13">
        <f t="shared" si="0"/>
        <v>211482223</v>
      </c>
      <c r="G20" s="13"/>
    </row>
    <row r="21" spans="1:7" ht="15.75" thickBot="1" x14ac:dyDescent="0.3">
      <c r="A21" s="6" t="s">
        <v>48</v>
      </c>
      <c r="B21" s="5" t="s">
        <v>49</v>
      </c>
      <c r="C21" s="13">
        <v>1523511</v>
      </c>
      <c r="D21" s="13">
        <v>378062543</v>
      </c>
      <c r="E21" s="13">
        <v>379406822</v>
      </c>
      <c r="F21" s="13"/>
      <c r="G21" s="13">
        <f>E21+C21-D21</f>
        <v>2867790</v>
      </c>
    </row>
    <row r="22" spans="1:7" ht="15.75" thickBot="1" x14ac:dyDescent="0.3">
      <c r="A22" s="6" t="s">
        <v>54</v>
      </c>
      <c r="B22" s="5" t="s">
        <v>55</v>
      </c>
      <c r="C22" s="13">
        <v>69577</v>
      </c>
      <c r="D22" s="13">
        <v>1429235</v>
      </c>
      <c r="E22" s="13">
        <v>1286150</v>
      </c>
      <c r="F22" s="13">
        <f t="shared" ref="F22:F28" si="1">C22+D22-E22</f>
        <v>212662</v>
      </c>
      <c r="G22" s="13"/>
    </row>
    <row r="23" spans="1:7" ht="15.75" thickBot="1" x14ac:dyDescent="0.3">
      <c r="A23" s="6" t="s">
        <v>56</v>
      </c>
      <c r="B23" s="5" t="s">
        <v>57</v>
      </c>
      <c r="C23" s="13">
        <v>327069</v>
      </c>
      <c r="D23" s="13">
        <v>284583</v>
      </c>
      <c r="E23" s="13">
        <v>412041</v>
      </c>
      <c r="F23" s="13">
        <f t="shared" si="1"/>
        <v>199611</v>
      </c>
      <c r="G23" s="13"/>
    </row>
    <row r="24" spans="1:7" ht="15.75" thickBot="1" x14ac:dyDescent="0.3">
      <c r="A24" s="6" t="s">
        <v>52</v>
      </c>
      <c r="B24" s="5" t="s">
        <v>53</v>
      </c>
      <c r="C24" s="13">
        <v>4330008</v>
      </c>
      <c r="D24" s="13">
        <v>2500000</v>
      </c>
      <c r="E24" s="13">
        <v>869584</v>
      </c>
      <c r="F24" s="13">
        <f t="shared" si="1"/>
        <v>5960424</v>
      </c>
      <c r="G24" s="13"/>
    </row>
    <row r="25" spans="1:7" ht="15.75" thickBot="1" x14ac:dyDescent="0.3">
      <c r="A25" s="6" t="s">
        <v>58</v>
      </c>
      <c r="B25" s="5" t="s">
        <v>59</v>
      </c>
      <c r="C25" s="13">
        <v>7992041</v>
      </c>
      <c r="D25" s="13">
        <v>1000000</v>
      </c>
      <c r="E25" s="13">
        <v>6069996</v>
      </c>
      <c r="F25" s="13">
        <f t="shared" si="1"/>
        <v>2922045</v>
      </c>
      <c r="G25" s="13"/>
    </row>
    <row r="26" spans="1:7" ht="15.75" thickBot="1" x14ac:dyDescent="0.3">
      <c r="A26" s="6" t="s">
        <v>66</v>
      </c>
      <c r="B26" s="5" t="s">
        <v>67</v>
      </c>
      <c r="C26" s="13">
        <v>61187616</v>
      </c>
      <c r="D26" s="13">
        <v>11849819</v>
      </c>
      <c r="E26" s="13">
        <v>69174059</v>
      </c>
      <c r="F26" s="13">
        <f t="shared" si="1"/>
        <v>3863376</v>
      </c>
      <c r="G26" s="13"/>
    </row>
    <row r="27" spans="1:7" ht="15.75" thickBot="1" x14ac:dyDescent="0.3">
      <c r="A27" s="6" t="s">
        <v>60</v>
      </c>
      <c r="B27" s="5" t="s">
        <v>61</v>
      </c>
      <c r="C27" s="13">
        <v>6303894</v>
      </c>
      <c r="D27" s="13">
        <v>43874293</v>
      </c>
      <c r="E27" s="13">
        <v>43630969</v>
      </c>
      <c r="F27" s="13">
        <f t="shared" si="1"/>
        <v>6547218</v>
      </c>
      <c r="G27" s="13"/>
    </row>
    <row r="28" spans="1:7" ht="15.75" thickBot="1" x14ac:dyDescent="0.3">
      <c r="A28" s="6" t="s">
        <v>62</v>
      </c>
      <c r="B28" s="5" t="s">
        <v>63</v>
      </c>
      <c r="C28" s="13">
        <v>4674006</v>
      </c>
      <c r="D28" s="13">
        <v>0</v>
      </c>
      <c r="E28" s="13">
        <v>0</v>
      </c>
      <c r="F28" s="13">
        <f t="shared" si="1"/>
        <v>4674006</v>
      </c>
      <c r="G28" s="13"/>
    </row>
    <row r="29" spans="1:7" ht="15.75" thickBot="1" x14ac:dyDescent="0.3">
      <c r="A29" s="35" t="s">
        <v>9</v>
      </c>
      <c r="B29" s="36"/>
      <c r="C29" s="17"/>
      <c r="D29" s="17"/>
      <c r="E29" s="17"/>
      <c r="F29" s="18">
        <f>SUM(F14:F28)</f>
        <v>412501808</v>
      </c>
      <c r="G29" s="18">
        <f>SUM(G14:G28)</f>
        <v>2867790</v>
      </c>
    </row>
    <row r="30" spans="1:7" ht="15.75" thickBot="1" x14ac:dyDescent="0.3">
      <c r="A30" s="39" t="s">
        <v>11</v>
      </c>
      <c r="B30" s="40"/>
      <c r="C30" s="5"/>
      <c r="D30" s="5"/>
      <c r="E30" s="5"/>
      <c r="F30" s="5"/>
      <c r="G30" s="5"/>
    </row>
    <row r="31" spans="1:7" ht="15.75" thickBot="1" x14ac:dyDescent="0.3">
      <c r="A31" s="6" t="s">
        <v>68</v>
      </c>
      <c r="B31" s="5" t="s">
        <v>89</v>
      </c>
      <c r="C31" s="13">
        <v>51219126</v>
      </c>
      <c r="D31" s="13">
        <v>0</v>
      </c>
      <c r="E31" s="13">
        <v>0</v>
      </c>
      <c r="F31" s="13">
        <f>C31+D31-E31</f>
        <v>51219126</v>
      </c>
      <c r="G31" s="13"/>
    </row>
    <row r="32" spans="1:7" ht="15.75" thickBot="1" x14ac:dyDescent="0.3">
      <c r="A32" s="6" t="s">
        <v>69</v>
      </c>
      <c r="B32" s="5" t="s">
        <v>90</v>
      </c>
      <c r="C32" s="13">
        <v>788148342</v>
      </c>
      <c r="D32" s="13">
        <v>5992855</v>
      </c>
      <c r="E32" s="13">
        <v>0</v>
      </c>
      <c r="F32" s="13">
        <f t="shared" ref="F32:F50" si="2">C32+D32-E32</f>
        <v>794141197</v>
      </c>
      <c r="G32" s="13"/>
    </row>
    <row r="33" spans="1:7" ht="15.75" thickBot="1" x14ac:dyDescent="0.3">
      <c r="A33" s="6" t="s">
        <v>70</v>
      </c>
      <c r="B33" s="5" t="s">
        <v>91</v>
      </c>
      <c r="C33" s="13">
        <v>61112600</v>
      </c>
      <c r="D33" s="13">
        <v>0</v>
      </c>
      <c r="E33" s="13">
        <v>0</v>
      </c>
      <c r="F33" s="13">
        <f t="shared" si="2"/>
        <v>61112600</v>
      </c>
      <c r="G33" s="13"/>
    </row>
    <row r="34" spans="1:7" ht="26.25" thickBot="1" x14ac:dyDescent="0.3">
      <c r="A34" s="6" t="s">
        <v>71</v>
      </c>
      <c r="B34" s="5" t="s">
        <v>92</v>
      </c>
      <c r="C34" s="13">
        <v>81259295</v>
      </c>
      <c r="D34" s="13">
        <v>0</v>
      </c>
      <c r="E34" s="13">
        <v>0</v>
      </c>
      <c r="F34" s="13">
        <f t="shared" si="2"/>
        <v>81259295</v>
      </c>
      <c r="G34" s="13"/>
    </row>
    <row r="35" spans="1:7" ht="15.75" thickBot="1" x14ac:dyDescent="0.3">
      <c r="A35" s="6" t="s">
        <v>72</v>
      </c>
      <c r="B35" s="5" t="s">
        <v>93</v>
      </c>
      <c r="C35" s="13">
        <v>12990000</v>
      </c>
      <c r="D35" s="13">
        <v>0</v>
      </c>
      <c r="E35" s="13">
        <v>0</v>
      </c>
      <c r="F35" s="13">
        <f t="shared" si="2"/>
        <v>12990000</v>
      </c>
      <c r="G35" s="13"/>
    </row>
    <row r="36" spans="1:7" ht="15.75" thickBot="1" x14ac:dyDescent="0.3">
      <c r="A36" s="6" t="s">
        <v>73</v>
      </c>
      <c r="B36" s="5" t="s">
        <v>94</v>
      </c>
      <c r="C36" s="13">
        <v>46282307</v>
      </c>
      <c r="D36" s="13">
        <v>0</v>
      </c>
      <c r="E36" s="13">
        <v>0</v>
      </c>
      <c r="F36" s="13">
        <f t="shared" si="2"/>
        <v>46282307</v>
      </c>
      <c r="G36" s="13"/>
    </row>
    <row r="37" spans="1:7" ht="15.75" thickBot="1" x14ac:dyDescent="0.3">
      <c r="A37" s="6" t="s">
        <v>74</v>
      </c>
      <c r="B37" s="5" t="s">
        <v>95</v>
      </c>
      <c r="C37" s="13">
        <v>20197885</v>
      </c>
      <c r="D37" s="13">
        <v>0</v>
      </c>
      <c r="E37" s="13">
        <v>0</v>
      </c>
      <c r="F37" s="13">
        <f t="shared" si="2"/>
        <v>20197885</v>
      </c>
      <c r="G37" s="13"/>
    </row>
    <row r="38" spans="1:7" ht="15.75" thickBot="1" x14ac:dyDescent="0.3">
      <c r="A38" s="6" t="s">
        <v>75</v>
      </c>
      <c r="B38" s="5" t="s">
        <v>96</v>
      </c>
      <c r="C38" s="13">
        <v>230988193</v>
      </c>
      <c r="D38" s="13"/>
      <c r="E38" s="13"/>
      <c r="F38" s="13">
        <f t="shared" si="2"/>
        <v>230988193</v>
      </c>
      <c r="G38" s="13"/>
    </row>
    <row r="39" spans="1:7" ht="15.75" thickBot="1" x14ac:dyDescent="0.3">
      <c r="A39" s="6" t="s">
        <v>76</v>
      </c>
      <c r="B39" s="5" t="s">
        <v>97</v>
      </c>
      <c r="C39" s="13">
        <v>22694999</v>
      </c>
      <c r="D39" s="13"/>
      <c r="E39" s="13"/>
      <c r="F39" s="13">
        <f t="shared" si="2"/>
        <v>22694999</v>
      </c>
      <c r="G39" s="13"/>
    </row>
    <row r="40" spans="1:7" ht="15.75" thickBot="1" x14ac:dyDescent="0.3">
      <c r="A40" s="6" t="s">
        <v>77</v>
      </c>
      <c r="B40" s="5" t="s">
        <v>98</v>
      </c>
      <c r="C40" s="13">
        <v>9302000</v>
      </c>
      <c r="D40" s="13"/>
      <c r="E40" s="13"/>
      <c r="F40" s="13">
        <f t="shared" si="2"/>
        <v>9302000</v>
      </c>
      <c r="G40" s="13"/>
    </row>
    <row r="41" spans="1:7" ht="26.25" thickBot="1" x14ac:dyDescent="0.3">
      <c r="A41" s="6" t="s">
        <v>78</v>
      </c>
      <c r="B41" s="5" t="s">
        <v>99</v>
      </c>
      <c r="C41" s="13">
        <v>13774196</v>
      </c>
      <c r="D41" s="13"/>
      <c r="E41" s="13"/>
      <c r="F41" s="13"/>
      <c r="G41" s="13">
        <f>C41-D41+E41</f>
        <v>13774196</v>
      </c>
    </row>
    <row r="42" spans="1:7" ht="26.25" thickBot="1" x14ac:dyDescent="0.3">
      <c r="A42" s="6" t="s">
        <v>79</v>
      </c>
      <c r="B42" s="5" t="s">
        <v>100</v>
      </c>
      <c r="C42" s="13">
        <v>155897534</v>
      </c>
      <c r="D42" s="13"/>
      <c r="E42" s="13"/>
      <c r="F42" s="13"/>
      <c r="G42" s="13">
        <f t="shared" ref="G42:G49" si="3">C42-D42+E42</f>
        <v>155897534</v>
      </c>
    </row>
    <row r="43" spans="1:7" ht="26.25" thickBot="1" x14ac:dyDescent="0.3">
      <c r="A43" s="6" t="s">
        <v>80</v>
      </c>
      <c r="B43" s="5" t="s">
        <v>101</v>
      </c>
      <c r="C43" s="13">
        <v>16201012</v>
      </c>
      <c r="D43" s="13"/>
      <c r="E43" s="13"/>
      <c r="F43" s="13"/>
      <c r="G43" s="13">
        <f t="shared" si="3"/>
        <v>16201012</v>
      </c>
    </row>
    <row r="44" spans="1:7" ht="39" thickBot="1" x14ac:dyDescent="0.3">
      <c r="A44" s="6" t="s">
        <v>81</v>
      </c>
      <c r="B44" s="5" t="s">
        <v>102</v>
      </c>
      <c r="C44" s="13">
        <v>69200173</v>
      </c>
      <c r="D44" s="13"/>
      <c r="E44" s="13"/>
      <c r="F44" s="13"/>
      <c r="G44" s="13">
        <f t="shared" si="3"/>
        <v>69200173</v>
      </c>
    </row>
    <row r="45" spans="1:7" ht="26.25" thickBot="1" x14ac:dyDescent="0.3">
      <c r="A45" s="6" t="s">
        <v>82</v>
      </c>
      <c r="B45" s="5" t="s">
        <v>103</v>
      </c>
      <c r="C45" s="13">
        <v>5103214</v>
      </c>
      <c r="D45" s="13"/>
      <c r="E45" s="13"/>
      <c r="F45" s="13"/>
      <c r="G45" s="13">
        <f t="shared" si="3"/>
        <v>5103214</v>
      </c>
    </row>
    <row r="46" spans="1:7" ht="26.25" thickBot="1" x14ac:dyDescent="0.3">
      <c r="A46" s="6" t="s">
        <v>83</v>
      </c>
      <c r="B46" s="5" t="s">
        <v>104</v>
      </c>
      <c r="C46" s="13">
        <v>39316910</v>
      </c>
      <c r="D46" s="13"/>
      <c r="E46" s="13"/>
      <c r="F46" s="13"/>
      <c r="G46" s="13">
        <f t="shared" si="3"/>
        <v>39316910</v>
      </c>
    </row>
    <row r="47" spans="1:7" ht="26.25" thickBot="1" x14ac:dyDescent="0.3">
      <c r="A47" s="6" t="s">
        <v>84</v>
      </c>
      <c r="B47" s="5" t="s">
        <v>105</v>
      </c>
      <c r="C47" s="13">
        <v>19443919</v>
      </c>
      <c r="D47" s="13"/>
      <c r="E47" s="13"/>
      <c r="F47" s="13"/>
      <c r="G47" s="13">
        <f t="shared" si="3"/>
        <v>19443919</v>
      </c>
    </row>
    <row r="48" spans="1:7" ht="26.25" thickBot="1" x14ac:dyDescent="0.3">
      <c r="A48" s="6" t="s">
        <v>85</v>
      </c>
      <c r="B48" s="5" t="s">
        <v>106</v>
      </c>
      <c r="C48" s="13">
        <v>273034836</v>
      </c>
      <c r="D48" s="13"/>
      <c r="E48" s="13"/>
      <c r="F48" s="13"/>
      <c r="G48" s="13">
        <f t="shared" si="3"/>
        <v>273034836</v>
      </c>
    </row>
    <row r="49" spans="1:8" ht="26.25" thickBot="1" x14ac:dyDescent="0.3">
      <c r="A49" s="6" t="s">
        <v>86</v>
      </c>
      <c r="B49" s="5" t="s">
        <v>107</v>
      </c>
      <c r="C49" s="13">
        <v>30257997</v>
      </c>
      <c r="D49" s="13"/>
      <c r="E49" s="13"/>
      <c r="F49" s="13"/>
      <c r="G49" s="13">
        <f t="shared" si="3"/>
        <v>30257997</v>
      </c>
    </row>
    <row r="50" spans="1:8" ht="15.75" thickBot="1" x14ac:dyDescent="0.3">
      <c r="A50" s="6" t="s">
        <v>87</v>
      </c>
      <c r="B50" s="5" t="s">
        <v>108</v>
      </c>
      <c r="C50" s="13">
        <v>33000918</v>
      </c>
      <c r="D50" s="13"/>
      <c r="E50" s="13"/>
      <c r="F50" s="13">
        <f t="shared" si="2"/>
        <v>33000918</v>
      </c>
      <c r="G50" s="13"/>
    </row>
    <row r="51" spans="1:8" ht="26.25" thickBot="1" x14ac:dyDescent="0.3">
      <c r="A51" s="6" t="s">
        <v>88</v>
      </c>
      <c r="B51" s="5" t="s">
        <v>109</v>
      </c>
      <c r="C51" s="13">
        <v>33000918</v>
      </c>
      <c r="D51" s="13"/>
      <c r="E51" s="13"/>
      <c r="F51" s="13"/>
      <c r="G51" s="13">
        <f>C51-D51+E51</f>
        <v>33000918</v>
      </c>
    </row>
    <row r="52" spans="1:8" ht="26.25" thickBot="1" x14ac:dyDescent="0.3">
      <c r="A52" s="6" t="s">
        <v>110</v>
      </c>
      <c r="B52" s="5" t="s">
        <v>165</v>
      </c>
      <c r="C52" s="13">
        <v>349826954</v>
      </c>
      <c r="D52" s="13"/>
      <c r="E52" s="13"/>
      <c r="F52" s="13">
        <v>349826954</v>
      </c>
      <c r="G52" s="13">
        <v>0</v>
      </c>
    </row>
    <row r="53" spans="1:8" ht="15.75" thickBot="1" x14ac:dyDescent="0.3">
      <c r="A53" s="35" t="s">
        <v>12</v>
      </c>
      <c r="B53" s="36"/>
      <c r="C53" s="17"/>
      <c r="D53" s="17"/>
      <c r="E53" s="17"/>
      <c r="F53" s="18">
        <f>SUM(F31:F52)</f>
        <v>1713015474</v>
      </c>
      <c r="G53" s="18">
        <f>SUM(G31:G52)</f>
        <v>655230709</v>
      </c>
    </row>
    <row r="54" spans="1:8" ht="15.75" thickBot="1" x14ac:dyDescent="0.3">
      <c r="A54" s="37" t="s">
        <v>13</v>
      </c>
      <c r="B54" s="38"/>
      <c r="C54" s="7"/>
      <c r="D54" s="7"/>
      <c r="E54" s="7"/>
      <c r="F54" s="19">
        <f>F29+F53</f>
        <v>2125517282</v>
      </c>
      <c r="G54" s="19">
        <f>G29+G53</f>
        <v>658098499</v>
      </c>
      <c r="H54" s="20">
        <f>F54-G54</f>
        <v>1467418783</v>
      </c>
    </row>
    <row r="55" spans="1:8" ht="15.75" thickBot="1" x14ac:dyDescent="0.3">
      <c r="A55" s="35" t="s">
        <v>14</v>
      </c>
      <c r="B55" s="36"/>
      <c r="C55" s="5"/>
      <c r="D55" s="5"/>
      <c r="E55" s="5"/>
      <c r="F55" s="5"/>
      <c r="G55" s="5"/>
    </row>
    <row r="56" spans="1:8" ht="15.75" thickBot="1" x14ac:dyDescent="0.3">
      <c r="A56" s="39" t="s">
        <v>15</v>
      </c>
      <c r="B56" s="40"/>
      <c r="C56" s="5"/>
      <c r="D56" s="5"/>
      <c r="E56" s="5"/>
      <c r="F56" s="5"/>
      <c r="G56" s="5"/>
    </row>
    <row r="57" spans="1:8" ht="15.75" thickBot="1" x14ac:dyDescent="0.3">
      <c r="A57" s="6" t="s">
        <v>111</v>
      </c>
      <c r="B57" s="5" t="s">
        <v>112</v>
      </c>
      <c r="C57" s="13">
        <v>2814069</v>
      </c>
      <c r="D57" s="13">
        <v>8393187</v>
      </c>
      <c r="E57" s="13">
        <v>6473996</v>
      </c>
      <c r="F57" s="13"/>
      <c r="G57" s="13">
        <f t="shared" ref="G57:G79" si="4">C57+E57-D57</f>
        <v>894878</v>
      </c>
    </row>
    <row r="58" spans="1:8" ht="15.75" thickBot="1" x14ac:dyDescent="0.3">
      <c r="A58" s="6" t="s">
        <v>113</v>
      </c>
      <c r="B58" s="5" t="s">
        <v>114</v>
      </c>
      <c r="C58" s="13">
        <v>47193</v>
      </c>
      <c r="D58" s="13">
        <v>677696</v>
      </c>
      <c r="E58" s="13">
        <v>634054</v>
      </c>
      <c r="F58" s="13"/>
      <c r="G58" s="13">
        <f t="shared" si="4"/>
        <v>3551</v>
      </c>
    </row>
    <row r="59" spans="1:8" ht="15.75" thickBot="1" x14ac:dyDescent="0.3">
      <c r="A59" s="6" t="s">
        <v>115</v>
      </c>
      <c r="B59" s="5" t="s">
        <v>116</v>
      </c>
      <c r="C59" s="13">
        <v>20468116</v>
      </c>
      <c r="D59" s="13">
        <v>284211335</v>
      </c>
      <c r="E59" s="13">
        <v>279996126</v>
      </c>
      <c r="F59" s="13"/>
      <c r="G59" s="13">
        <f t="shared" si="4"/>
        <v>16252907</v>
      </c>
    </row>
    <row r="60" spans="1:8" ht="15.75" thickBot="1" x14ac:dyDescent="0.3">
      <c r="A60" s="6" t="s">
        <v>117</v>
      </c>
      <c r="B60" s="5" t="s">
        <v>118</v>
      </c>
      <c r="C60" s="13">
        <v>1400218</v>
      </c>
      <c r="D60" s="13">
        <v>10482116</v>
      </c>
      <c r="E60" s="13">
        <v>10992316</v>
      </c>
      <c r="F60" s="13"/>
      <c r="G60" s="13">
        <f t="shared" si="4"/>
        <v>1910418</v>
      </c>
    </row>
    <row r="61" spans="1:8" ht="15.75" thickBot="1" x14ac:dyDescent="0.3">
      <c r="A61" s="6" t="s">
        <v>119</v>
      </c>
      <c r="B61" s="5" t="s">
        <v>120</v>
      </c>
      <c r="C61" s="13">
        <v>2895400</v>
      </c>
      <c r="D61" s="13">
        <v>2895400</v>
      </c>
      <c r="E61" s="13">
        <v>0</v>
      </c>
      <c r="F61" s="13"/>
      <c r="G61" s="13">
        <f t="shared" si="4"/>
        <v>0</v>
      </c>
    </row>
    <row r="62" spans="1:8" ht="15.75" thickBot="1" x14ac:dyDescent="0.3">
      <c r="A62" s="6" t="s">
        <v>121</v>
      </c>
      <c r="B62" s="5" t="s">
        <v>122</v>
      </c>
      <c r="C62" s="13">
        <v>10200</v>
      </c>
      <c r="D62" s="13">
        <v>1135041</v>
      </c>
      <c r="E62" s="13">
        <v>1274841</v>
      </c>
      <c r="F62" s="13"/>
      <c r="G62" s="13">
        <f t="shared" si="4"/>
        <v>150000</v>
      </c>
    </row>
    <row r="63" spans="1:8" ht="15.75" thickBot="1" x14ac:dyDescent="0.3">
      <c r="A63" s="6" t="s">
        <v>123</v>
      </c>
      <c r="B63" s="5" t="s">
        <v>124</v>
      </c>
      <c r="C63" s="13">
        <v>1504830</v>
      </c>
      <c r="D63" s="13">
        <v>7118387</v>
      </c>
      <c r="E63" s="13">
        <v>7085733</v>
      </c>
      <c r="F63" s="13"/>
      <c r="G63" s="13">
        <f t="shared" si="4"/>
        <v>1472176</v>
      </c>
    </row>
    <row r="64" spans="1:8" ht="15.75" thickBot="1" x14ac:dyDescent="0.3">
      <c r="A64" s="6" t="s">
        <v>125</v>
      </c>
      <c r="B64" s="5" t="s">
        <v>126</v>
      </c>
      <c r="C64" s="13">
        <v>0</v>
      </c>
      <c r="D64" s="13">
        <v>1864192</v>
      </c>
      <c r="E64" s="13">
        <v>1864192</v>
      </c>
      <c r="F64" s="13"/>
      <c r="G64" s="13">
        <f t="shared" si="4"/>
        <v>0</v>
      </c>
    </row>
    <row r="65" spans="1:7" ht="15.75" thickBot="1" x14ac:dyDescent="0.3">
      <c r="A65" s="6" t="s">
        <v>127</v>
      </c>
      <c r="B65" s="5" t="s">
        <v>128</v>
      </c>
      <c r="C65" s="13">
        <v>-51191</v>
      </c>
      <c r="D65" s="13">
        <v>71934715</v>
      </c>
      <c r="E65" s="13">
        <v>71685847</v>
      </c>
      <c r="F65" s="13"/>
      <c r="G65" s="13">
        <f t="shared" si="4"/>
        <v>-300059</v>
      </c>
    </row>
    <row r="66" spans="1:7" ht="15.75" thickBot="1" x14ac:dyDescent="0.3">
      <c r="A66" s="6" t="s">
        <v>129</v>
      </c>
      <c r="B66" s="5" t="s">
        <v>130</v>
      </c>
      <c r="C66" s="13">
        <v>110128514</v>
      </c>
      <c r="D66" s="13">
        <v>110128514</v>
      </c>
      <c r="E66" s="13">
        <v>35186500</v>
      </c>
      <c r="F66" s="13"/>
      <c r="G66" s="13">
        <f t="shared" si="4"/>
        <v>35186500</v>
      </c>
    </row>
    <row r="67" spans="1:7" ht="15.75" thickBot="1" x14ac:dyDescent="0.3">
      <c r="A67" s="6" t="s">
        <v>131</v>
      </c>
      <c r="B67" s="5" t="s">
        <v>132</v>
      </c>
      <c r="C67" s="13">
        <v>1606850</v>
      </c>
      <c r="D67" s="13">
        <v>3707928</v>
      </c>
      <c r="E67" s="13">
        <v>3735928</v>
      </c>
      <c r="F67" s="13"/>
      <c r="G67" s="13">
        <f t="shared" si="4"/>
        <v>1634850</v>
      </c>
    </row>
    <row r="68" spans="1:7" ht="15.75" thickBot="1" x14ac:dyDescent="0.3">
      <c r="A68" s="6" t="s">
        <v>133</v>
      </c>
      <c r="B68" s="5" t="s">
        <v>134</v>
      </c>
      <c r="C68" s="13">
        <v>0</v>
      </c>
      <c r="D68" s="13">
        <v>457455</v>
      </c>
      <c r="E68" s="13">
        <v>457455</v>
      </c>
      <c r="F68" s="13"/>
      <c r="G68" s="13">
        <f t="shared" si="4"/>
        <v>0</v>
      </c>
    </row>
    <row r="69" spans="1:7" ht="15.75" thickBot="1" x14ac:dyDescent="0.3">
      <c r="A69" s="6" t="s">
        <v>135</v>
      </c>
      <c r="B69" s="5" t="s">
        <v>136</v>
      </c>
      <c r="C69" s="13">
        <v>3070923</v>
      </c>
      <c r="D69" s="13">
        <v>182959387</v>
      </c>
      <c r="E69" s="13">
        <v>180905616</v>
      </c>
      <c r="F69" s="13"/>
      <c r="G69" s="13">
        <f t="shared" si="4"/>
        <v>1017152</v>
      </c>
    </row>
    <row r="70" spans="1:7" ht="26.25" thickBot="1" x14ac:dyDescent="0.3">
      <c r="A70" s="6" t="s">
        <v>137</v>
      </c>
      <c r="B70" s="5" t="s">
        <v>138</v>
      </c>
      <c r="C70" s="13">
        <v>0</v>
      </c>
      <c r="D70" s="13">
        <v>1529991</v>
      </c>
      <c r="E70" s="13">
        <v>1529991</v>
      </c>
      <c r="F70" s="13"/>
      <c r="G70" s="13">
        <f t="shared" si="4"/>
        <v>0</v>
      </c>
    </row>
    <row r="71" spans="1:7" ht="15.75" thickBot="1" x14ac:dyDescent="0.3">
      <c r="A71" s="6" t="s">
        <v>139</v>
      </c>
      <c r="B71" s="5" t="s">
        <v>140</v>
      </c>
      <c r="C71" s="13">
        <v>0</v>
      </c>
      <c r="D71" s="13">
        <v>2776272</v>
      </c>
      <c r="E71" s="13">
        <v>2776272</v>
      </c>
      <c r="F71" s="13"/>
      <c r="G71" s="13">
        <f t="shared" si="4"/>
        <v>0</v>
      </c>
    </row>
    <row r="72" spans="1:7" ht="15.75" thickBot="1" x14ac:dyDescent="0.3">
      <c r="A72" s="6" t="s">
        <v>141</v>
      </c>
      <c r="B72" s="5" t="s">
        <v>142</v>
      </c>
      <c r="C72" s="13">
        <v>3518310</v>
      </c>
      <c r="D72" s="13">
        <v>3518310</v>
      </c>
      <c r="E72" s="13">
        <v>3306421</v>
      </c>
      <c r="F72" s="13"/>
      <c r="G72" s="13">
        <f t="shared" si="4"/>
        <v>3306421</v>
      </c>
    </row>
    <row r="73" spans="1:7" ht="15.75" thickBot="1" x14ac:dyDescent="0.3">
      <c r="A73" s="6" t="s">
        <v>143</v>
      </c>
      <c r="B73" s="5" t="s">
        <v>144</v>
      </c>
      <c r="C73" s="13">
        <v>50513640</v>
      </c>
      <c r="D73" s="13">
        <v>50513640</v>
      </c>
      <c r="E73" s="13">
        <v>47796483</v>
      </c>
      <c r="F73" s="13"/>
      <c r="G73" s="13">
        <f t="shared" si="4"/>
        <v>47796483</v>
      </c>
    </row>
    <row r="74" spans="1:7" ht="15.75" thickBot="1" x14ac:dyDescent="0.3">
      <c r="A74" s="6" t="s">
        <v>145</v>
      </c>
      <c r="B74" s="5" t="s">
        <v>146</v>
      </c>
      <c r="C74" s="13">
        <v>6972037</v>
      </c>
      <c r="D74" s="13">
        <v>6546400</v>
      </c>
      <c r="E74" s="13">
        <v>4023479</v>
      </c>
      <c r="F74" s="13"/>
      <c r="G74" s="13">
        <f t="shared" si="4"/>
        <v>4449116</v>
      </c>
    </row>
    <row r="75" spans="1:7" ht="15.75" thickBot="1" x14ac:dyDescent="0.3">
      <c r="A75" s="6" t="s">
        <v>147</v>
      </c>
      <c r="B75" s="5" t="s">
        <v>148</v>
      </c>
      <c r="C75" s="13">
        <v>0</v>
      </c>
      <c r="D75" s="13">
        <v>7000</v>
      </c>
      <c r="E75" s="13">
        <v>7000</v>
      </c>
      <c r="F75" s="13"/>
      <c r="G75" s="13">
        <f t="shared" si="4"/>
        <v>0</v>
      </c>
    </row>
    <row r="76" spans="1:7" ht="15.75" thickBot="1" x14ac:dyDescent="0.3">
      <c r="A76" s="6" t="s">
        <v>149</v>
      </c>
      <c r="B76" s="5" t="s">
        <v>150</v>
      </c>
      <c r="C76" s="13">
        <v>125736574</v>
      </c>
      <c r="D76" s="13">
        <v>0</v>
      </c>
      <c r="E76" s="13">
        <v>0</v>
      </c>
      <c r="F76" s="13"/>
      <c r="G76" s="13">
        <f t="shared" si="4"/>
        <v>125736574</v>
      </c>
    </row>
    <row r="77" spans="1:7" ht="15.75" thickBot="1" x14ac:dyDescent="0.3">
      <c r="A77" s="6" t="s">
        <v>151</v>
      </c>
      <c r="B77" s="5" t="s">
        <v>152</v>
      </c>
      <c r="C77" s="13">
        <v>215588619</v>
      </c>
      <c r="D77" s="13">
        <v>0</v>
      </c>
      <c r="E77" s="13">
        <v>0</v>
      </c>
      <c r="F77" s="13"/>
      <c r="G77" s="13">
        <f t="shared" si="4"/>
        <v>215588619</v>
      </c>
    </row>
    <row r="78" spans="1:7" ht="15.75" thickBot="1" x14ac:dyDescent="0.3">
      <c r="A78" s="6" t="s">
        <v>163</v>
      </c>
      <c r="B78" s="5" t="s">
        <v>164</v>
      </c>
      <c r="C78" s="13">
        <v>117841815</v>
      </c>
      <c r="D78" s="13">
        <v>0</v>
      </c>
      <c r="E78" s="13">
        <v>0</v>
      </c>
      <c r="F78" s="13"/>
      <c r="G78" s="13">
        <f t="shared" si="4"/>
        <v>117841815</v>
      </c>
    </row>
    <row r="79" spans="1:7" ht="26.25" thickBot="1" x14ac:dyDescent="0.3">
      <c r="A79" s="6" t="s">
        <v>153</v>
      </c>
      <c r="B79" s="5" t="s">
        <v>154</v>
      </c>
      <c r="C79" s="13">
        <v>196050088</v>
      </c>
      <c r="D79" s="13">
        <v>0</v>
      </c>
      <c r="E79" s="13">
        <v>0</v>
      </c>
      <c r="F79" s="13"/>
      <c r="G79" s="13">
        <f t="shared" si="4"/>
        <v>196050088</v>
      </c>
    </row>
    <row r="80" spans="1:7" ht="15.75" thickBot="1" x14ac:dyDescent="0.3">
      <c r="A80" s="35" t="s">
        <v>16</v>
      </c>
      <c r="B80" s="36"/>
      <c r="C80" s="17"/>
      <c r="D80" s="17"/>
      <c r="E80" s="17"/>
      <c r="F80" s="18">
        <f>SUM(F57:F79)</f>
        <v>0</v>
      </c>
      <c r="G80" s="18">
        <f>SUM(G57:G79)</f>
        <v>768991489</v>
      </c>
    </row>
    <row r="81" spans="1:7" ht="15.75" thickBot="1" x14ac:dyDescent="0.3">
      <c r="A81" s="35" t="s">
        <v>17</v>
      </c>
      <c r="B81" s="36"/>
      <c r="C81" s="5"/>
      <c r="D81" s="5"/>
      <c r="E81" s="5"/>
      <c r="F81" s="5"/>
      <c r="G81" s="5"/>
    </row>
    <row r="82" spans="1:7" ht="15.75" thickBot="1" x14ac:dyDescent="0.3">
      <c r="A82" s="6" t="s">
        <v>157</v>
      </c>
      <c r="B82" s="5" t="s">
        <v>158</v>
      </c>
      <c r="C82" s="13">
        <v>308400</v>
      </c>
      <c r="D82" s="13">
        <v>0</v>
      </c>
      <c r="E82" s="13">
        <v>0</v>
      </c>
      <c r="F82" s="13"/>
      <c r="G82" s="13">
        <f>C82+E82-D82</f>
        <v>308400</v>
      </c>
    </row>
    <row r="83" spans="1:7" ht="26.25" thickBot="1" x14ac:dyDescent="0.3">
      <c r="A83" s="6" t="s">
        <v>159</v>
      </c>
      <c r="B83" s="5" t="s">
        <v>160</v>
      </c>
      <c r="C83" s="13">
        <v>34112936</v>
      </c>
      <c r="D83" s="13">
        <v>0</v>
      </c>
      <c r="E83" s="13">
        <v>0</v>
      </c>
      <c r="F83" s="13">
        <v>0</v>
      </c>
      <c r="G83" s="13">
        <f>C83+E83-D83</f>
        <v>34112936</v>
      </c>
    </row>
    <row r="84" spans="1:7" ht="15.75" thickBot="1" x14ac:dyDescent="0.3">
      <c r="A84" s="6" t="s">
        <v>161</v>
      </c>
      <c r="B84" s="5" t="s">
        <v>162</v>
      </c>
      <c r="C84" s="13">
        <v>-38067881</v>
      </c>
      <c r="D84" s="13">
        <v>0</v>
      </c>
      <c r="E84" s="13">
        <v>0</v>
      </c>
      <c r="F84" s="13">
        <v>0</v>
      </c>
      <c r="G84" s="13">
        <f>C84+E84-D84</f>
        <v>-38067881</v>
      </c>
    </row>
    <row r="85" spans="1:7" ht="15.75" thickBot="1" x14ac:dyDescent="0.3">
      <c r="A85" s="6" t="s">
        <v>155</v>
      </c>
      <c r="B85" s="5" t="s">
        <v>156</v>
      </c>
      <c r="C85" s="13">
        <v>514282881</v>
      </c>
      <c r="D85" s="13">
        <v>3372936</v>
      </c>
      <c r="E85" s="13">
        <v>1584040</v>
      </c>
      <c r="F85" s="13">
        <v>0</v>
      </c>
      <c r="G85" s="13">
        <f>C85+E85-D85</f>
        <v>512493985</v>
      </c>
    </row>
    <row r="86" spans="1:7" ht="15.75" thickBot="1" x14ac:dyDescent="0.3">
      <c r="A86" s="6"/>
      <c r="B86" s="5" t="s">
        <v>166</v>
      </c>
      <c r="C86" s="13"/>
      <c r="D86" s="13"/>
      <c r="E86" s="13"/>
      <c r="F86" s="13"/>
      <c r="G86" s="13">
        <v>189579854</v>
      </c>
    </row>
    <row r="87" spans="1:7" ht="15.75" thickBot="1" x14ac:dyDescent="0.3">
      <c r="A87" s="35" t="s">
        <v>18</v>
      </c>
      <c r="B87" s="36"/>
      <c r="C87" s="17"/>
      <c r="D87" s="17"/>
      <c r="E87" s="17"/>
      <c r="F87" s="18">
        <f>SUM(F82:F86)</f>
        <v>0</v>
      </c>
      <c r="G87" s="18">
        <f>SUM(G82:G86)</f>
        <v>698427294</v>
      </c>
    </row>
    <row r="88" spans="1:7" ht="15.75" thickBot="1" x14ac:dyDescent="0.3">
      <c r="A88" s="37" t="s">
        <v>19</v>
      </c>
      <c r="B88" s="38"/>
      <c r="C88" s="9"/>
      <c r="D88" s="9"/>
      <c r="E88" s="9"/>
      <c r="F88" s="19">
        <f>F87+F80</f>
        <v>0</v>
      </c>
      <c r="G88" s="19">
        <f>G87+G80</f>
        <v>1467418783</v>
      </c>
    </row>
    <row r="89" spans="1:7" ht="15.75" thickBot="1" x14ac:dyDescent="0.3">
      <c r="A89" s="35" t="s">
        <v>20</v>
      </c>
      <c r="B89" s="36"/>
      <c r="C89" s="5"/>
      <c r="D89" s="5"/>
      <c r="E89" s="5"/>
      <c r="F89" s="5"/>
      <c r="G89" s="5"/>
    </row>
    <row r="90" spans="1:7" ht="15.75" thickBot="1" x14ac:dyDescent="0.3">
      <c r="A90" s="6" t="s">
        <v>167</v>
      </c>
      <c r="B90" s="5" t="s">
        <v>168</v>
      </c>
      <c r="C90" s="5"/>
      <c r="D90" s="5"/>
      <c r="E90" s="5"/>
      <c r="F90" s="13">
        <v>908899</v>
      </c>
      <c r="G90" s="13"/>
    </row>
    <row r="91" spans="1:7" ht="15.75" thickBot="1" x14ac:dyDescent="0.3">
      <c r="A91" s="6" t="s">
        <v>169</v>
      </c>
      <c r="B91" s="5" t="s">
        <v>170</v>
      </c>
      <c r="C91" s="5"/>
      <c r="D91" s="5"/>
      <c r="E91" s="5"/>
      <c r="F91" s="13"/>
      <c r="G91" s="13">
        <v>15189641</v>
      </c>
    </row>
    <row r="92" spans="1:7" ht="15.75" thickBot="1" x14ac:dyDescent="0.3">
      <c r="A92" s="6" t="s">
        <v>171</v>
      </c>
      <c r="B92" s="5" t="s">
        <v>172</v>
      </c>
      <c r="C92" s="5"/>
      <c r="D92" s="5"/>
      <c r="E92" s="5"/>
      <c r="F92" s="13"/>
      <c r="G92" s="13">
        <v>7221584</v>
      </c>
    </row>
    <row r="93" spans="1:7" ht="15.75" thickBot="1" x14ac:dyDescent="0.3">
      <c r="A93" s="6" t="s">
        <v>173</v>
      </c>
      <c r="B93" s="5" t="s">
        <v>174</v>
      </c>
      <c r="C93" s="5"/>
      <c r="D93" s="5"/>
      <c r="E93" s="5"/>
      <c r="F93" s="13"/>
      <c r="G93" s="13">
        <v>126647826</v>
      </c>
    </row>
    <row r="94" spans="1:7" ht="15.75" thickBot="1" x14ac:dyDescent="0.3">
      <c r="A94" s="6" t="s">
        <v>175</v>
      </c>
      <c r="B94" s="5" t="s">
        <v>176</v>
      </c>
      <c r="C94" s="5"/>
      <c r="D94" s="5"/>
      <c r="E94" s="5"/>
      <c r="F94" s="13"/>
      <c r="G94" s="13">
        <v>15080666</v>
      </c>
    </row>
    <row r="95" spans="1:7" ht="15.75" thickBot="1" x14ac:dyDescent="0.3">
      <c r="A95" s="6" t="s">
        <v>177</v>
      </c>
      <c r="B95" s="5" t="s">
        <v>178</v>
      </c>
      <c r="C95" s="5"/>
      <c r="D95" s="5"/>
      <c r="E95" s="5"/>
      <c r="F95" s="13"/>
      <c r="G95" s="13">
        <v>19526</v>
      </c>
    </row>
    <row r="96" spans="1:7" ht="15.75" thickBot="1" x14ac:dyDescent="0.3">
      <c r="A96" s="6" t="s">
        <v>179</v>
      </c>
      <c r="B96" s="5" t="s">
        <v>180</v>
      </c>
      <c r="C96" s="5"/>
      <c r="D96" s="5"/>
      <c r="E96" s="5"/>
      <c r="F96" s="13"/>
      <c r="G96" s="13">
        <v>165003444</v>
      </c>
    </row>
    <row r="97" spans="1:7" ht="15.75" thickBot="1" x14ac:dyDescent="0.3">
      <c r="A97" s="6" t="s">
        <v>181</v>
      </c>
      <c r="B97" s="5" t="s">
        <v>182</v>
      </c>
      <c r="C97" s="5"/>
      <c r="D97" s="5"/>
      <c r="E97" s="5"/>
      <c r="F97" s="13"/>
      <c r="G97" s="13">
        <v>78262353</v>
      </c>
    </row>
    <row r="98" spans="1:7" ht="15.75" thickBot="1" x14ac:dyDescent="0.3">
      <c r="A98" s="6" t="s">
        <v>183</v>
      </c>
      <c r="B98" s="5" t="s">
        <v>184</v>
      </c>
      <c r="C98" s="5"/>
      <c r="D98" s="5"/>
      <c r="E98" s="5"/>
      <c r="F98" s="13"/>
      <c r="G98" s="13">
        <v>479865647</v>
      </c>
    </row>
    <row r="99" spans="1:7" ht="15.75" thickBot="1" x14ac:dyDescent="0.3">
      <c r="A99" s="6" t="s">
        <v>185</v>
      </c>
      <c r="B99" s="5" t="s">
        <v>186</v>
      </c>
      <c r="C99" s="5"/>
      <c r="D99" s="5"/>
      <c r="E99" s="5"/>
      <c r="F99" s="13"/>
      <c r="G99" s="13">
        <v>31858815</v>
      </c>
    </row>
    <row r="100" spans="1:7" ht="15.75" thickBot="1" x14ac:dyDescent="0.3">
      <c r="A100" s="6" t="s">
        <v>187</v>
      </c>
      <c r="B100" s="5" t="s">
        <v>188</v>
      </c>
      <c r="C100" s="5"/>
      <c r="D100" s="5"/>
      <c r="E100" s="5"/>
      <c r="F100" s="13"/>
      <c r="G100" s="13">
        <v>18938417</v>
      </c>
    </row>
    <row r="101" spans="1:7" ht="15.75" thickBot="1" x14ac:dyDescent="0.3">
      <c r="A101" s="6" t="s">
        <v>189</v>
      </c>
      <c r="B101" s="5" t="s">
        <v>190</v>
      </c>
      <c r="C101" s="5"/>
      <c r="D101" s="5"/>
      <c r="E101" s="5"/>
      <c r="F101" s="13"/>
      <c r="G101" s="13">
        <v>126410175</v>
      </c>
    </row>
    <row r="102" spans="1:7" ht="15.75" thickBot="1" x14ac:dyDescent="0.3">
      <c r="A102" s="6" t="s">
        <v>191</v>
      </c>
      <c r="B102" s="5" t="s">
        <v>192</v>
      </c>
      <c r="C102" s="5"/>
      <c r="D102" s="5"/>
      <c r="E102" s="5"/>
      <c r="F102" s="13"/>
      <c r="G102" s="13">
        <v>35932302</v>
      </c>
    </row>
    <row r="103" spans="1:7" ht="15.75" thickBot="1" x14ac:dyDescent="0.3">
      <c r="A103" s="6" t="s">
        <v>193</v>
      </c>
      <c r="B103" s="5" t="s">
        <v>194</v>
      </c>
      <c r="C103" s="5"/>
      <c r="D103" s="5"/>
      <c r="E103" s="5"/>
      <c r="F103" s="13"/>
      <c r="G103" s="13">
        <v>109747284</v>
      </c>
    </row>
    <row r="104" spans="1:7" ht="15.75" thickBot="1" x14ac:dyDescent="0.3">
      <c r="A104" s="6" t="s">
        <v>283</v>
      </c>
      <c r="B104" s="5" t="s">
        <v>284</v>
      </c>
      <c r="C104" s="5"/>
      <c r="D104" s="5"/>
      <c r="E104" s="5"/>
      <c r="F104" s="13"/>
      <c r="G104" s="13">
        <v>3494682</v>
      </c>
    </row>
    <row r="105" spans="1:7" ht="15.75" thickBot="1" x14ac:dyDescent="0.3">
      <c r="A105" s="6" t="s">
        <v>195</v>
      </c>
      <c r="B105" s="5" t="s">
        <v>196</v>
      </c>
      <c r="C105" s="5"/>
      <c r="D105" s="5"/>
      <c r="E105" s="5"/>
      <c r="F105" s="13"/>
      <c r="G105" s="13">
        <v>8476451</v>
      </c>
    </row>
    <row r="106" spans="1:7" ht="15.75" thickBot="1" x14ac:dyDescent="0.3">
      <c r="A106" s="6" t="s">
        <v>197</v>
      </c>
      <c r="B106" s="5" t="s">
        <v>198</v>
      </c>
      <c r="C106" s="5"/>
      <c r="D106" s="5"/>
      <c r="E106" s="5"/>
      <c r="F106" s="13"/>
      <c r="G106" s="13">
        <v>324970295</v>
      </c>
    </row>
    <row r="107" spans="1:7" ht="15.75" thickBot="1" x14ac:dyDescent="0.3">
      <c r="A107" s="6" t="s">
        <v>199</v>
      </c>
      <c r="B107" s="5" t="s">
        <v>200</v>
      </c>
      <c r="C107" s="5"/>
      <c r="D107" s="5"/>
      <c r="E107" s="5"/>
      <c r="F107" s="13"/>
      <c r="G107" s="13">
        <v>1594000</v>
      </c>
    </row>
    <row r="108" spans="1:7" ht="15.75" thickBot="1" x14ac:dyDescent="0.3">
      <c r="A108" s="6" t="s">
        <v>201</v>
      </c>
      <c r="B108" s="5" t="s">
        <v>202</v>
      </c>
      <c r="C108" s="5"/>
      <c r="D108" s="5"/>
      <c r="E108" s="5"/>
      <c r="F108" s="13"/>
      <c r="G108" s="13">
        <v>8616241</v>
      </c>
    </row>
    <row r="109" spans="1:7" ht="15.75" thickBot="1" x14ac:dyDescent="0.3">
      <c r="A109" s="39" t="s">
        <v>21</v>
      </c>
      <c r="B109" s="40"/>
      <c r="C109" s="5"/>
      <c r="D109" s="5"/>
      <c r="E109" s="5"/>
      <c r="F109" s="15">
        <f>SUM(F90:F108)</f>
        <v>908899</v>
      </c>
      <c r="G109" s="15">
        <f>SUM(G91:G108)</f>
        <v>1557329349</v>
      </c>
    </row>
    <row r="110" spans="1:7" ht="15.75" thickBot="1" x14ac:dyDescent="0.3">
      <c r="A110" s="35" t="s">
        <v>22</v>
      </c>
      <c r="B110" s="36"/>
      <c r="C110" s="5"/>
      <c r="D110" s="5"/>
      <c r="E110" s="5"/>
      <c r="F110" s="5"/>
      <c r="G110" s="5"/>
    </row>
    <row r="111" spans="1:7" ht="15.75" thickBot="1" x14ac:dyDescent="0.3">
      <c r="A111" s="6" t="s">
        <v>203</v>
      </c>
      <c r="B111" s="22" t="s">
        <v>204</v>
      </c>
      <c r="C111" s="5"/>
      <c r="D111" s="5"/>
      <c r="E111" s="5"/>
      <c r="F111" s="13">
        <v>751772607</v>
      </c>
      <c r="G111" s="13"/>
    </row>
    <row r="112" spans="1:7" ht="15.75" thickBot="1" x14ac:dyDescent="0.3">
      <c r="A112" s="6" t="s">
        <v>205</v>
      </c>
      <c r="B112" s="22" t="s">
        <v>206</v>
      </c>
      <c r="C112" s="5"/>
      <c r="D112" s="5"/>
      <c r="E112" s="5"/>
      <c r="F112" s="13">
        <v>16039975</v>
      </c>
      <c r="G112" s="13"/>
    </row>
    <row r="113" spans="1:7" ht="26.25" thickBot="1" x14ac:dyDescent="0.3">
      <c r="A113" s="6" t="s">
        <v>207</v>
      </c>
      <c r="B113" s="22" t="s">
        <v>208</v>
      </c>
      <c r="C113" s="5"/>
      <c r="D113" s="5"/>
      <c r="E113" s="5"/>
      <c r="F113" s="13">
        <v>9027511</v>
      </c>
      <c r="G113" s="13"/>
    </row>
    <row r="114" spans="1:7" ht="15.75" thickBot="1" x14ac:dyDescent="0.3">
      <c r="A114" s="6" t="s">
        <v>209</v>
      </c>
      <c r="B114" s="22" t="s">
        <v>210</v>
      </c>
      <c r="C114" s="5"/>
      <c r="D114" s="5"/>
      <c r="E114" s="5"/>
      <c r="F114" s="13">
        <v>10743771</v>
      </c>
      <c r="G114" s="13"/>
    </row>
    <row r="115" spans="1:7" ht="15.75" thickBot="1" x14ac:dyDescent="0.3">
      <c r="A115" s="6" t="s">
        <v>211</v>
      </c>
      <c r="B115" s="22" t="s">
        <v>212</v>
      </c>
      <c r="C115" s="5"/>
      <c r="D115" s="5"/>
      <c r="E115" s="5"/>
      <c r="F115" s="13">
        <v>14686507</v>
      </c>
      <c r="G115" s="13"/>
    </row>
    <row r="116" spans="1:7" ht="15.75" thickBot="1" x14ac:dyDescent="0.3">
      <c r="A116" s="6" t="s">
        <v>213</v>
      </c>
      <c r="B116" s="22" t="s">
        <v>214</v>
      </c>
      <c r="C116" s="5"/>
      <c r="D116" s="5"/>
      <c r="E116" s="5"/>
      <c r="F116" s="13">
        <v>78173515</v>
      </c>
      <c r="G116" s="13"/>
    </row>
    <row r="117" spans="1:7" ht="26.25" thickBot="1" x14ac:dyDescent="0.3">
      <c r="A117" s="6" t="s">
        <v>215</v>
      </c>
      <c r="B117" s="22" t="s">
        <v>216</v>
      </c>
      <c r="C117" s="5"/>
      <c r="D117" s="5"/>
      <c r="E117" s="5"/>
      <c r="F117" s="13">
        <v>1557013</v>
      </c>
      <c r="G117" s="13"/>
    </row>
    <row r="118" spans="1:7" ht="15.75" thickBot="1" x14ac:dyDescent="0.3">
      <c r="A118" s="6" t="s">
        <v>217</v>
      </c>
      <c r="B118" s="22" t="s">
        <v>218</v>
      </c>
      <c r="C118" s="5"/>
      <c r="D118" s="5"/>
      <c r="E118" s="5"/>
      <c r="F118" s="13">
        <v>20605192</v>
      </c>
      <c r="G118" s="13"/>
    </row>
    <row r="119" spans="1:7" ht="15.75" thickBot="1" x14ac:dyDescent="0.3">
      <c r="A119" s="6" t="s">
        <v>219</v>
      </c>
      <c r="B119" s="22" t="s">
        <v>220</v>
      </c>
      <c r="C119" s="5"/>
      <c r="D119" s="5"/>
      <c r="E119" s="5"/>
      <c r="F119" s="13">
        <v>2541141</v>
      </c>
      <c r="G119" s="13"/>
    </row>
    <row r="120" spans="1:7" ht="26.25" thickBot="1" x14ac:dyDescent="0.3">
      <c r="A120" s="6" t="s">
        <v>221</v>
      </c>
      <c r="B120" s="22" t="s">
        <v>222</v>
      </c>
      <c r="C120" s="5"/>
      <c r="D120" s="5"/>
      <c r="E120" s="5"/>
      <c r="F120" s="13">
        <v>419865</v>
      </c>
      <c r="G120" s="13"/>
    </row>
    <row r="121" spans="1:7" ht="15.75" thickBot="1" x14ac:dyDescent="0.3">
      <c r="A121" s="6" t="s">
        <v>223</v>
      </c>
      <c r="B121" s="22" t="s">
        <v>224</v>
      </c>
      <c r="C121" s="5"/>
      <c r="D121" s="5"/>
      <c r="E121" s="5"/>
      <c r="F121" s="13">
        <v>22445133</v>
      </c>
      <c r="G121" s="13"/>
    </row>
    <row r="122" spans="1:7" ht="15.75" thickBot="1" x14ac:dyDescent="0.3">
      <c r="A122" s="6" t="s">
        <v>225</v>
      </c>
      <c r="B122" s="22" t="s">
        <v>226</v>
      </c>
      <c r="C122" s="5"/>
      <c r="D122" s="5"/>
      <c r="E122" s="5"/>
      <c r="F122" s="13">
        <v>954134</v>
      </c>
      <c r="G122" s="13"/>
    </row>
    <row r="123" spans="1:7" ht="15.75" thickBot="1" x14ac:dyDescent="0.3">
      <c r="A123" s="6" t="s">
        <v>227</v>
      </c>
      <c r="B123" s="22" t="s">
        <v>228</v>
      </c>
      <c r="C123" s="5"/>
      <c r="D123" s="5"/>
      <c r="E123" s="5"/>
      <c r="F123" s="13">
        <v>2499200</v>
      </c>
      <c r="G123" s="13"/>
    </row>
    <row r="124" spans="1:7" ht="26.25" thickBot="1" x14ac:dyDescent="0.3">
      <c r="A124" s="6" t="s">
        <v>277</v>
      </c>
      <c r="B124" s="22" t="s">
        <v>278</v>
      </c>
      <c r="C124" s="5"/>
      <c r="D124" s="5"/>
      <c r="E124" s="5"/>
      <c r="F124" s="13">
        <v>3938879</v>
      </c>
      <c r="G124" s="13"/>
    </row>
    <row r="125" spans="1:7" ht="15.75" thickBot="1" x14ac:dyDescent="0.3">
      <c r="A125" s="6" t="s">
        <v>229</v>
      </c>
      <c r="B125" s="22" t="s">
        <v>230</v>
      </c>
      <c r="C125" s="5"/>
      <c r="D125" s="5"/>
      <c r="E125" s="5"/>
      <c r="F125" s="13">
        <v>11646499</v>
      </c>
      <c r="G125" s="13"/>
    </row>
    <row r="126" spans="1:7" ht="15.75" thickBot="1" x14ac:dyDescent="0.3">
      <c r="A126" s="6" t="s">
        <v>231</v>
      </c>
      <c r="B126" s="22" t="s">
        <v>232</v>
      </c>
      <c r="C126" s="5"/>
      <c r="D126" s="5"/>
      <c r="E126" s="5"/>
      <c r="F126" s="13">
        <v>29149337</v>
      </c>
      <c r="G126" s="13"/>
    </row>
    <row r="127" spans="1:7" ht="15.75" thickBot="1" x14ac:dyDescent="0.3">
      <c r="A127" s="6" t="s">
        <v>233</v>
      </c>
      <c r="B127" s="22" t="s">
        <v>234</v>
      </c>
      <c r="C127" s="5"/>
      <c r="D127" s="5"/>
      <c r="E127" s="5"/>
      <c r="F127" s="13">
        <v>3520067</v>
      </c>
      <c r="G127" s="13"/>
    </row>
    <row r="128" spans="1:7" ht="26.25" thickBot="1" x14ac:dyDescent="0.3">
      <c r="A128" s="6" t="s">
        <v>235</v>
      </c>
      <c r="B128" s="22" t="s">
        <v>236</v>
      </c>
      <c r="C128" s="5"/>
      <c r="D128" s="5"/>
      <c r="E128" s="5"/>
      <c r="F128" s="13">
        <v>118434</v>
      </c>
      <c r="G128" s="13"/>
    </row>
    <row r="129" spans="1:7" ht="15.75" thickBot="1" x14ac:dyDescent="0.3">
      <c r="A129" s="6" t="s">
        <v>237</v>
      </c>
      <c r="B129" s="22" t="s">
        <v>238</v>
      </c>
      <c r="C129" s="5"/>
      <c r="D129" s="5"/>
      <c r="E129" s="5"/>
      <c r="F129" s="13">
        <v>7676302</v>
      </c>
      <c r="G129" s="13"/>
    </row>
    <row r="130" spans="1:7" ht="15.75" thickBot="1" x14ac:dyDescent="0.3">
      <c r="A130" s="6" t="s">
        <v>239</v>
      </c>
      <c r="B130" s="22" t="s">
        <v>240</v>
      </c>
      <c r="C130" s="5"/>
      <c r="D130" s="5"/>
      <c r="E130" s="5"/>
      <c r="F130" s="13">
        <v>1646319</v>
      </c>
      <c r="G130" s="13"/>
    </row>
    <row r="131" spans="1:7" ht="15.75" thickBot="1" x14ac:dyDescent="0.3">
      <c r="A131" s="6" t="s">
        <v>279</v>
      </c>
      <c r="B131" s="22" t="s">
        <v>280</v>
      </c>
      <c r="C131" s="5"/>
      <c r="D131" s="5"/>
      <c r="E131" s="5"/>
      <c r="F131" s="13">
        <v>193416</v>
      </c>
      <c r="G131" s="13"/>
    </row>
    <row r="132" spans="1:7" ht="15.75" thickBot="1" x14ac:dyDescent="0.3">
      <c r="A132" s="6" t="s">
        <v>241</v>
      </c>
      <c r="B132" s="22" t="s">
        <v>242</v>
      </c>
      <c r="C132" s="5"/>
      <c r="D132" s="5"/>
      <c r="E132" s="5"/>
      <c r="F132" s="13">
        <v>96029</v>
      </c>
      <c r="G132" s="13"/>
    </row>
    <row r="133" spans="1:7" ht="15.75" thickBot="1" x14ac:dyDescent="0.3">
      <c r="A133" s="6" t="s">
        <v>243</v>
      </c>
      <c r="B133" s="22" t="s">
        <v>244</v>
      </c>
      <c r="C133" s="5"/>
      <c r="D133" s="5"/>
      <c r="E133" s="5"/>
      <c r="F133" s="13">
        <v>283994</v>
      </c>
      <c r="G133" s="13"/>
    </row>
    <row r="134" spans="1:7" ht="15.75" thickBot="1" x14ac:dyDescent="0.3">
      <c r="A134" s="6" t="s">
        <v>245</v>
      </c>
      <c r="B134" s="22" t="s">
        <v>246</v>
      </c>
      <c r="C134" s="5"/>
      <c r="D134" s="5"/>
      <c r="E134" s="5"/>
      <c r="F134" s="13">
        <v>3792353</v>
      </c>
      <c r="G134" s="13"/>
    </row>
    <row r="135" spans="1:7" ht="26.25" thickBot="1" x14ac:dyDescent="0.3">
      <c r="A135" s="6" t="s">
        <v>281</v>
      </c>
      <c r="B135" s="22" t="s">
        <v>282</v>
      </c>
      <c r="C135" s="5"/>
      <c r="D135" s="5"/>
      <c r="E135" s="5"/>
      <c r="F135" s="13">
        <v>153244697</v>
      </c>
      <c r="G135" s="13"/>
    </row>
    <row r="136" spans="1:7" ht="26.25" thickBot="1" x14ac:dyDescent="0.3">
      <c r="A136" s="6" t="s">
        <v>247</v>
      </c>
      <c r="B136" s="22" t="s">
        <v>248</v>
      </c>
      <c r="C136" s="5"/>
      <c r="D136" s="5"/>
      <c r="E136" s="5"/>
      <c r="F136" s="13">
        <v>37790165</v>
      </c>
      <c r="G136" s="13"/>
    </row>
    <row r="137" spans="1:7" ht="26.25" thickBot="1" x14ac:dyDescent="0.3">
      <c r="A137" s="6" t="s">
        <v>249</v>
      </c>
      <c r="B137" s="22" t="s">
        <v>250</v>
      </c>
      <c r="C137" s="5"/>
      <c r="D137" s="5"/>
      <c r="E137" s="5"/>
      <c r="F137" s="13">
        <v>2013820</v>
      </c>
      <c r="G137" s="13"/>
    </row>
    <row r="138" spans="1:7" ht="26.25" thickBot="1" x14ac:dyDescent="0.3">
      <c r="A138" s="6" t="s">
        <v>251</v>
      </c>
      <c r="B138" s="22" t="s">
        <v>252</v>
      </c>
      <c r="C138" s="5"/>
      <c r="D138" s="5"/>
      <c r="E138" s="5"/>
      <c r="F138" s="13">
        <v>6919023</v>
      </c>
      <c r="G138" s="13"/>
    </row>
    <row r="139" spans="1:7" ht="15.75" thickBot="1" x14ac:dyDescent="0.3">
      <c r="A139" s="6" t="s">
        <v>253</v>
      </c>
      <c r="B139" s="22" t="s">
        <v>254</v>
      </c>
      <c r="C139" s="5"/>
      <c r="D139" s="5"/>
      <c r="E139" s="5"/>
      <c r="F139" s="13">
        <v>13018781</v>
      </c>
      <c r="G139" s="13"/>
    </row>
    <row r="140" spans="1:7" ht="26.25" thickBot="1" x14ac:dyDescent="0.3">
      <c r="A140" s="6" t="s">
        <v>255</v>
      </c>
      <c r="B140" s="22" t="s">
        <v>256</v>
      </c>
      <c r="C140" s="5"/>
      <c r="D140" s="5"/>
      <c r="E140" s="5"/>
      <c r="F140" s="13">
        <v>2898596</v>
      </c>
      <c r="G140" s="13"/>
    </row>
    <row r="141" spans="1:7" ht="15.75" thickBot="1" x14ac:dyDescent="0.3">
      <c r="A141" s="6" t="s">
        <v>257</v>
      </c>
      <c r="B141" s="22" t="s">
        <v>258</v>
      </c>
      <c r="C141" s="5"/>
      <c r="D141" s="5"/>
      <c r="E141" s="5"/>
      <c r="F141" s="13">
        <v>8289183</v>
      </c>
      <c r="G141" s="13"/>
    </row>
    <row r="142" spans="1:7" ht="15.75" thickBot="1" x14ac:dyDescent="0.3">
      <c r="A142" s="6" t="s">
        <v>259</v>
      </c>
      <c r="B142" s="22" t="s">
        <v>260</v>
      </c>
      <c r="C142" s="5"/>
      <c r="D142" s="5"/>
      <c r="E142" s="5"/>
      <c r="F142" s="13">
        <v>22213141</v>
      </c>
      <c r="G142" s="13"/>
    </row>
    <row r="143" spans="1:7" ht="15.75" thickBot="1" x14ac:dyDescent="0.3">
      <c r="A143" s="6" t="s">
        <v>285</v>
      </c>
      <c r="B143" s="22" t="s">
        <v>286</v>
      </c>
      <c r="C143" s="5"/>
      <c r="D143" s="5"/>
      <c r="E143" s="5"/>
      <c r="F143" s="13">
        <v>177113</v>
      </c>
      <c r="G143" s="13"/>
    </row>
    <row r="144" spans="1:7" ht="15.75" thickBot="1" x14ac:dyDescent="0.3">
      <c r="A144" s="6" t="s">
        <v>261</v>
      </c>
      <c r="B144" s="22" t="s">
        <v>262</v>
      </c>
      <c r="C144" s="5"/>
      <c r="D144" s="5"/>
      <c r="E144" s="5"/>
      <c r="F144" s="13">
        <v>3605286</v>
      </c>
      <c r="G144" s="13"/>
    </row>
    <row r="145" spans="1:7" ht="15.75" thickBot="1" x14ac:dyDescent="0.3">
      <c r="A145" s="6" t="s">
        <v>263</v>
      </c>
      <c r="B145" s="22" t="s">
        <v>264</v>
      </c>
      <c r="C145" s="5"/>
      <c r="D145" s="5"/>
      <c r="E145" s="5"/>
      <c r="F145" s="13">
        <v>2372198</v>
      </c>
      <c r="G145" s="13"/>
    </row>
    <row r="146" spans="1:7" ht="26.25" thickBot="1" x14ac:dyDescent="0.3">
      <c r="A146" s="6" t="s">
        <v>287</v>
      </c>
      <c r="B146" s="22" t="s">
        <v>288</v>
      </c>
      <c r="C146" s="5"/>
      <c r="D146" s="5"/>
      <c r="E146" s="5"/>
      <c r="F146" s="13">
        <v>1126000</v>
      </c>
      <c r="G146" s="13"/>
    </row>
    <row r="147" spans="1:7" ht="15.75" thickBot="1" x14ac:dyDescent="0.3">
      <c r="A147" s="6" t="s">
        <v>289</v>
      </c>
      <c r="B147" s="22" t="s">
        <v>290</v>
      </c>
      <c r="C147" s="5"/>
      <c r="D147" s="5"/>
      <c r="E147" s="5"/>
      <c r="F147" s="13">
        <v>2225000</v>
      </c>
      <c r="G147" s="13"/>
    </row>
    <row r="148" spans="1:7" ht="15.75" thickBot="1" x14ac:dyDescent="0.3">
      <c r="A148" s="6" t="s">
        <v>265</v>
      </c>
      <c r="B148" s="22" t="s">
        <v>266</v>
      </c>
      <c r="C148" s="5"/>
      <c r="D148" s="5"/>
      <c r="E148" s="5"/>
      <c r="F148" s="13">
        <v>12200580</v>
      </c>
      <c r="G148" s="13"/>
    </row>
    <row r="149" spans="1:7" ht="15.75" thickBot="1" x14ac:dyDescent="0.3">
      <c r="A149" s="6" t="s">
        <v>267</v>
      </c>
      <c r="B149" s="22" t="s">
        <v>268</v>
      </c>
      <c r="C149" s="5"/>
      <c r="D149" s="5"/>
      <c r="E149" s="5"/>
      <c r="F149" s="13">
        <v>11476936</v>
      </c>
      <c r="G149" s="13"/>
    </row>
    <row r="150" spans="1:7" ht="26.25" thickBot="1" x14ac:dyDescent="0.3">
      <c r="A150" s="6" t="s">
        <v>269</v>
      </c>
      <c r="B150" s="22" t="s">
        <v>270</v>
      </c>
      <c r="C150" s="5"/>
      <c r="D150" s="5"/>
      <c r="E150" s="5"/>
      <c r="F150" s="13">
        <v>11205793</v>
      </c>
      <c r="G150" s="13"/>
    </row>
    <row r="151" spans="1:7" ht="15.75" thickBot="1" x14ac:dyDescent="0.3">
      <c r="A151" s="6" t="s">
        <v>271</v>
      </c>
      <c r="B151" s="22" t="s">
        <v>272</v>
      </c>
      <c r="C151" s="5"/>
      <c r="D151" s="5"/>
      <c r="E151" s="5"/>
      <c r="F151" s="13">
        <v>4446123</v>
      </c>
      <c r="G151" s="13"/>
    </row>
    <row r="152" spans="1:7" ht="15.75" thickBot="1" x14ac:dyDescent="0.3">
      <c r="A152" s="6" t="s">
        <v>273</v>
      </c>
      <c r="B152" s="22" t="s">
        <v>274</v>
      </c>
      <c r="C152" s="5"/>
      <c r="D152" s="5"/>
      <c r="E152" s="5"/>
      <c r="F152" s="13">
        <v>58153091</v>
      </c>
      <c r="G152" s="13"/>
    </row>
    <row r="153" spans="1:7" ht="15.75" thickBot="1" x14ac:dyDescent="0.3">
      <c r="A153" s="6" t="s">
        <v>275</v>
      </c>
      <c r="B153" s="22" t="s">
        <v>276</v>
      </c>
      <c r="C153" s="5"/>
      <c r="D153" s="5"/>
      <c r="E153" s="5"/>
      <c r="F153" s="13">
        <v>19937877</v>
      </c>
      <c r="G153" s="13"/>
    </row>
    <row r="154" spans="1:7" ht="15.75" thickBot="1" x14ac:dyDescent="0.3">
      <c r="A154" s="39" t="s">
        <v>23</v>
      </c>
      <c r="B154" s="40"/>
      <c r="C154" s="5"/>
      <c r="D154" s="5"/>
      <c r="E154" s="5"/>
      <c r="F154" s="15">
        <f>SUM(F111:F153)</f>
        <v>1366840596</v>
      </c>
      <c r="G154" s="5" t="s">
        <v>10</v>
      </c>
    </row>
    <row r="155" spans="1:7" ht="15.75" thickBot="1" x14ac:dyDescent="0.3">
      <c r="A155" s="10" t="s">
        <v>24</v>
      </c>
      <c r="B155" s="9"/>
      <c r="C155" s="9"/>
      <c r="D155" s="9"/>
      <c r="E155" s="9"/>
      <c r="F155" s="8" t="s">
        <v>10</v>
      </c>
      <c r="G155" s="19">
        <f>G109-F109-F154</f>
        <v>189579854</v>
      </c>
    </row>
  </sheetData>
  <mergeCells count="20">
    <mergeCell ref="A13:B13"/>
    <mergeCell ref="A29:B29"/>
    <mergeCell ref="A8:F8"/>
    <mergeCell ref="A2:G2"/>
    <mergeCell ref="A30:B30"/>
    <mergeCell ref="A4:B4"/>
    <mergeCell ref="A6:B6"/>
    <mergeCell ref="A12:B12"/>
    <mergeCell ref="A154:B154"/>
    <mergeCell ref="A53:B53"/>
    <mergeCell ref="A54:B54"/>
    <mergeCell ref="A55:B55"/>
    <mergeCell ref="A56:B56"/>
    <mergeCell ref="A80:B80"/>
    <mergeCell ref="A81:B81"/>
    <mergeCell ref="A87:B87"/>
    <mergeCell ref="A88:B88"/>
    <mergeCell ref="A89:B89"/>
    <mergeCell ref="A109:B109"/>
    <mergeCell ref="A110:B110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49BF02-01EC-48F8-B917-C7453295A91D}">
  <dimension ref="A2:H166"/>
  <sheetViews>
    <sheetView topLeftCell="A66" workbookViewId="0"/>
  </sheetViews>
  <sheetFormatPr baseColWidth="10" defaultRowHeight="15" x14ac:dyDescent="0.25"/>
  <cols>
    <col min="2" max="2" width="23.5703125" customWidth="1"/>
    <col min="3" max="3" width="34.5703125" bestFit="1" customWidth="1"/>
    <col min="4" max="5" width="12.28515625" bestFit="1" customWidth="1"/>
    <col min="6" max="7" width="13.85546875" bestFit="1" customWidth="1"/>
    <col min="8" max="8" width="13.5703125" bestFit="1" customWidth="1"/>
  </cols>
  <sheetData>
    <row r="2" spans="1:7" ht="21" x14ac:dyDescent="0.25">
      <c r="A2" s="41" t="s">
        <v>30</v>
      </c>
      <c r="B2" s="41"/>
      <c r="C2" s="41"/>
      <c r="D2" s="41"/>
      <c r="E2" s="41"/>
      <c r="F2" s="41"/>
      <c r="G2" s="41"/>
    </row>
    <row r="4" spans="1:7" x14ac:dyDescent="0.25">
      <c r="A4" s="42" t="s">
        <v>25</v>
      </c>
      <c r="B4" s="42"/>
      <c r="C4" s="12" t="s">
        <v>31</v>
      </c>
      <c r="D4" s="12"/>
      <c r="E4" s="12"/>
      <c r="F4" s="12"/>
    </row>
    <row r="5" spans="1:7" ht="30" x14ac:dyDescent="0.25">
      <c r="A5" s="11" t="s">
        <v>26</v>
      </c>
      <c r="B5" s="11" t="s">
        <v>32</v>
      </c>
      <c r="C5" s="12"/>
      <c r="D5" s="12"/>
      <c r="E5" s="12"/>
      <c r="F5" s="12"/>
    </row>
    <row r="6" spans="1:7" x14ac:dyDescent="0.25">
      <c r="A6" s="42" t="s">
        <v>27</v>
      </c>
      <c r="B6" s="42"/>
      <c r="C6" s="12" t="s">
        <v>33</v>
      </c>
      <c r="D6" s="12"/>
      <c r="E6" s="12"/>
      <c r="F6" s="12"/>
    </row>
    <row r="7" spans="1:7" ht="15.75" x14ac:dyDescent="0.25">
      <c r="A7" s="4" t="s">
        <v>28</v>
      </c>
      <c r="B7" s="4"/>
      <c r="C7" s="12" t="s">
        <v>291</v>
      </c>
      <c r="D7" s="12"/>
      <c r="E7" s="12"/>
      <c r="F7" s="12"/>
    </row>
    <row r="8" spans="1:7" ht="15.75" x14ac:dyDescent="0.25">
      <c r="A8" s="43" t="s">
        <v>29</v>
      </c>
      <c r="B8" s="43"/>
      <c r="C8" s="43"/>
      <c r="D8" s="43"/>
      <c r="E8" s="43"/>
      <c r="F8" s="43"/>
      <c r="G8" t="s">
        <v>35</v>
      </c>
    </row>
    <row r="10" spans="1:7" ht="15.75" thickBot="1" x14ac:dyDescent="0.3"/>
    <row r="11" spans="1:7" ht="24.75" thickBot="1" x14ac:dyDescent="0.3">
      <c r="A11" s="1" t="s">
        <v>0</v>
      </c>
      <c r="B11" s="2" t="s">
        <v>1</v>
      </c>
      <c r="C11" s="3" t="s">
        <v>2</v>
      </c>
      <c r="D11" s="3" t="s">
        <v>3</v>
      </c>
      <c r="E11" s="3" t="s">
        <v>4</v>
      </c>
      <c r="F11" s="3" t="s">
        <v>5</v>
      </c>
      <c r="G11" s="3" t="s">
        <v>6</v>
      </c>
    </row>
    <row r="12" spans="1:7" ht="15.75" thickBot="1" x14ac:dyDescent="0.3">
      <c r="A12" s="35" t="s">
        <v>7</v>
      </c>
      <c r="B12" s="36"/>
      <c r="C12" s="5"/>
      <c r="D12" s="5"/>
      <c r="E12" s="5"/>
      <c r="F12" s="5"/>
      <c r="G12" s="5"/>
    </row>
    <row r="13" spans="1:7" ht="15.75" thickBot="1" x14ac:dyDescent="0.3">
      <c r="A13" s="39" t="s">
        <v>8</v>
      </c>
      <c r="B13" s="40"/>
      <c r="C13" s="5"/>
      <c r="D13" s="5"/>
      <c r="E13" s="5"/>
      <c r="F13" s="5"/>
      <c r="G13" s="5"/>
    </row>
    <row r="14" spans="1:7" ht="15.75" thickBot="1" x14ac:dyDescent="0.3">
      <c r="A14" s="27" t="s">
        <v>38</v>
      </c>
      <c r="B14" s="17" t="s">
        <v>39</v>
      </c>
      <c r="C14" s="24">
        <v>2750000</v>
      </c>
      <c r="D14" s="24">
        <v>944354</v>
      </c>
      <c r="E14" s="24">
        <v>1044354</v>
      </c>
      <c r="F14" s="24">
        <f t="shared" ref="F14:F22" si="0">C14+D14-E14</f>
        <v>2650000</v>
      </c>
      <c r="G14" s="17"/>
    </row>
    <row r="15" spans="1:7" ht="15.75" thickBot="1" x14ac:dyDescent="0.3">
      <c r="A15" s="27" t="s">
        <v>40</v>
      </c>
      <c r="B15" s="17" t="s">
        <v>41</v>
      </c>
      <c r="C15" s="24">
        <v>512081</v>
      </c>
      <c r="D15" s="24">
        <v>0</v>
      </c>
      <c r="E15" s="24">
        <v>0</v>
      </c>
      <c r="F15" s="24">
        <f t="shared" si="0"/>
        <v>512081</v>
      </c>
      <c r="G15" s="17"/>
    </row>
    <row r="16" spans="1:7" ht="15.75" thickBot="1" x14ac:dyDescent="0.3">
      <c r="A16" s="27" t="s">
        <v>42</v>
      </c>
      <c r="B16" s="17" t="s">
        <v>43</v>
      </c>
      <c r="C16" s="24">
        <v>54551366</v>
      </c>
      <c r="D16" s="24">
        <v>729287391</v>
      </c>
      <c r="E16" s="24">
        <v>771607377</v>
      </c>
      <c r="F16" s="24">
        <f t="shared" si="0"/>
        <v>12231380</v>
      </c>
      <c r="G16" s="17"/>
    </row>
    <row r="17" spans="1:8" ht="15.75" thickBot="1" x14ac:dyDescent="0.3">
      <c r="A17" s="27" t="s">
        <v>44</v>
      </c>
      <c r="B17" s="17" t="s">
        <v>45</v>
      </c>
      <c r="C17" s="24">
        <v>7593996</v>
      </c>
      <c r="D17" s="24">
        <v>0</v>
      </c>
      <c r="E17" s="24">
        <v>0</v>
      </c>
      <c r="F17" s="24">
        <f t="shared" si="0"/>
        <v>7593996</v>
      </c>
      <c r="G17" s="17"/>
    </row>
    <row r="18" spans="1:8" ht="15.75" thickBot="1" x14ac:dyDescent="0.3">
      <c r="A18" s="27" t="s">
        <v>64</v>
      </c>
      <c r="B18" s="17" t="s">
        <v>65</v>
      </c>
      <c r="C18" s="24">
        <v>100000000</v>
      </c>
      <c r="D18" s="24">
        <v>350000000</v>
      </c>
      <c r="E18" s="24">
        <v>300000000</v>
      </c>
      <c r="F18" s="24">
        <f t="shared" si="0"/>
        <v>150000000</v>
      </c>
      <c r="G18" s="17"/>
    </row>
    <row r="19" spans="1:8" ht="15.75" thickBot="1" x14ac:dyDescent="0.3">
      <c r="A19" s="27" t="s">
        <v>46</v>
      </c>
      <c r="B19" s="17" t="s">
        <v>47</v>
      </c>
      <c r="C19" s="24">
        <v>11232800</v>
      </c>
      <c r="D19" s="24">
        <v>28947817</v>
      </c>
      <c r="E19" s="24">
        <v>40180617</v>
      </c>
      <c r="F19" s="24">
        <f t="shared" si="0"/>
        <v>0</v>
      </c>
      <c r="G19" s="17"/>
    </row>
    <row r="20" spans="1:8" ht="15.75" thickBot="1" x14ac:dyDescent="0.3">
      <c r="A20" s="27" t="s">
        <v>50</v>
      </c>
      <c r="B20" s="17" t="s">
        <v>51</v>
      </c>
      <c r="C20" s="24">
        <v>211482223</v>
      </c>
      <c r="D20" s="24">
        <v>316135304</v>
      </c>
      <c r="E20" s="24">
        <v>338863341</v>
      </c>
      <c r="F20" s="24">
        <f t="shared" si="0"/>
        <v>188754186</v>
      </c>
      <c r="G20" s="15"/>
    </row>
    <row r="21" spans="1:8" ht="15.75" thickBot="1" x14ac:dyDescent="0.3">
      <c r="A21" s="27" t="s">
        <v>48</v>
      </c>
      <c r="B21" s="17" t="s">
        <v>49</v>
      </c>
      <c r="C21" s="24">
        <v>2867790</v>
      </c>
      <c r="D21" s="24">
        <v>278388539</v>
      </c>
      <c r="E21" s="24">
        <v>278664826</v>
      </c>
      <c r="F21" s="24"/>
      <c r="G21" s="18">
        <f>C21+E21-D21</f>
        <v>3144077</v>
      </c>
    </row>
    <row r="22" spans="1:8" ht="15.75" thickBot="1" x14ac:dyDescent="0.3">
      <c r="A22" s="27" t="s">
        <v>54</v>
      </c>
      <c r="B22" s="17" t="s">
        <v>55</v>
      </c>
      <c r="C22" s="24">
        <v>212662</v>
      </c>
      <c r="D22" s="24">
        <v>1666008</v>
      </c>
      <c r="E22" s="24">
        <v>1700035</v>
      </c>
      <c r="F22" s="24">
        <f t="shared" si="0"/>
        <v>178635</v>
      </c>
      <c r="G22" s="15"/>
    </row>
    <row r="23" spans="1:8" ht="15.75" thickBot="1" x14ac:dyDescent="0.3">
      <c r="A23" s="27" t="s">
        <v>56</v>
      </c>
      <c r="B23" s="17" t="s">
        <v>57</v>
      </c>
      <c r="C23" s="24">
        <v>199611</v>
      </c>
      <c r="D23" s="24">
        <v>356550</v>
      </c>
      <c r="E23" s="24">
        <v>284583</v>
      </c>
      <c r="F23" s="24">
        <f t="shared" ref="F23:F28" si="1">C23+D23-E23</f>
        <v>271578</v>
      </c>
      <c r="G23" s="17"/>
    </row>
    <row r="24" spans="1:8" ht="15.75" thickBot="1" x14ac:dyDescent="0.3">
      <c r="A24" s="27" t="s">
        <v>52</v>
      </c>
      <c r="B24" s="17" t="s">
        <v>53</v>
      </c>
      <c r="C24" s="24">
        <v>5960424</v>
      </c>
      <c r="D24" s="24">
        <v>0</v>
      </c>
      <c r="E24" s="24">
        <v>719584</v>
      </c>
      <c r="F24" s="24">
        <f t="shared" si="1"/>
        <v>5240840</v>
      </c>
      <c r="G24" s="17"/>
    </row>
    <row r="25" spans="1:8" ht="26.25" thickBot="1" x14ac:dyDescent="0.3">
      <c r="A25" s="27" t="s">
        <v>58</v>
      </c>
      <c r="B25" s="17" t="s">
        <v>59</v>
      </c>
      <c r="C25" s="24">
        <v>2922045</v>
      </c>
      <c r="D25" s="24">
        <v>4610830</v>
      </c>
      <c r="E25" s="24">
        <v>1000900</v>
      </c>
      <c r="F25" s="24">
        <f t="shared" si="1"/>
        <v>6531975</v>
      </c>
      <c r="G25" s="17"/>
    </row>
    <row r="26" spans="1:8" ht="26.25" thickBot="1" x14ac:dyDescent="0.3">
      <c r="A26" s="27" t="s">
        <v>66</v>
      </c>
      <c r="B26" s="17" t="s">
        <v>67</v>
      </c>
      <c r="C26" s="24">
        <v>3863376</v>
      </c>
      <c r="D26" s="24">
        <v>6904926</v>
      </c>
      <c r="E26" s="24">
        <v>6984920</v>
      </c>
      <c r="F26" s="24">
        <f t="shared" si="1"/>
        <v>3783382</v>
      </c>
      <c r="G26" s="17"/>
    </row>
    <row r="27" spans="1:8" ht="15.75" thickBot="1" x14ac:dyDescent="0.3">
      <c r="A27" s="27" t="s">
        <v>60</v>
      </c>
      <c r="B27" s="17" t="s">
        <v>61</v>
      </c>
      <c r="C27" s="24">
        <v>6547218</v>
      </c>
      <c r="D27" s="24">
        <v>26496253</v>
      </c>
      <c r="E27" s="24">
        <v>26479807</v>
      </c>
      <c r="F27" s="24">
        <f t="shared" si="1"/>
        <v>6563664</v>
      </c>
      <c r="G27" s="17"/>
    </row>
    <row r="28" spans="1:8" ht="26.25" thickBot="1" x14ac:dyDescent="0.3">
      <c r="A28" s="27" t="s">
        <v>62</v>
      </c>
      <c r="B28" s="17" t="s">
        <v>63</v>
      </c>
      <c r="C28" s="24">
        <v>4674006</v>
      </c>
      <c r="D28" s="24">
        <v>0</v>
      </c>
      <c r="E28" s="24">
        <v>0</v>
      </c>
      <c r="F28" s="24">
        <f t="shared" si="1"/>
        <v>4674006</v>
      </c>
      <c r="G28" s="17"/>
    </row>
    <row r="29" spans="1:8" ht="15.75" thickBot="1" x14ac:dyDescent="0.3">
      <c r="A29" s="6"/>
      <c r="B29" s="5"/>
      <c r="C29" s="5"/>
      <c r="D29" s="5"/>
      <c r="E29" s="5"/>
      <c r="F29" s="5"/>
      <c r="G29" s="5"/>
    </row>
    <row r="30" spans="1:8" ht="15.75" thickBot="1" x14ac:dyDescent="0.3">
      <c r="A30" s="35" t="s">
        <v>9</v>
      </c>
      <c r="B30" s="36"/>
      <c r="C30" s="5"/>
      <c r="D30" s="5"/>
      <c r="E30" s="5"/>
      <c r="F30" s="18">
        <f>SUM(F14:F29)</f>
        <v>388985723</v>
      </c>
      <c r="G30" s="18">
        <f>SUM(G14:G29)</f>
        <v>3144077</v>
      </c>
      <c r="H30" s="21"/>
    </row>
    <row r="31" spans="1:8" ht="15.75" thickBot="1" x14ac:dyDescent="0.3">
      <c r="A31" s="39" t="s">
        <v>11</v>
      </c>
      <c r="B31" s="40"/>
      <c r="C31" s="5"/>
      <c r="D31" s="5"/>
      <c r="E31" s="5"/>
      <c r="F31" s="5"/>
      <c r="G31" s="5"/>
    </row>
    <row r="32" spans="1:8" ht="15.75" thickBot="1" x14ac:dyDescent="0.3">
      <c r="A32" s="27" t="s">
        <v>68</v>
      </c>
      <c r="B32" s="17" t="s">
        <v>89</v>
      </c>
      <c r="C32" s="24">
        <v>51219126</v>
      </c>
      <c r="D32" s="24">
        <v>0</v>
      </c>
      <c r="E32" s="24">
        <v>0</v>
      </c>
      <c r="F32" s="18">
        <f t="shared" ref="F32:F41" si="2">C32+D32-E32</f>
        <v>51219126</v>
      </c>
      <c r="G32" s="17"/>
    </row>
    <row r="33" spans="1:7" ht="15.75" thickBot="1" x14ac:dyDescent="0.3">
      <c r="A33" s="27" t="s">
        <v>69</v>
      </c>
      <c r="B33" s="17" t="s">
        <v>90</v>
      </c>
      <c r="C33" s="24">
        <v>794141197</v>
      </c>
      <c r="D33" s="24">
        <v>3850000</v>
      </c>
      <c r="E33" s="24">
        <v>0</v>
      </c>
      <c r="F33" s="18">
        <f t="shared" si="2"/>
        <v>797991197</v>
      </c>
      <c r="G33" s="17"/>
    </row>
    <row r="34" spans="1:7" ht="15.75" thickBot="1" x14ac:dyDescent="0.3">
      <c r="A34" s="27" t="s">
        <v>70</v>
      </c>
      <c r="B34" s="17" t="s">
        <v>91</v>
      </c>
      <c r="C34" s="24">
        <v>61112600</v>
      </c>
      <c r="D34" s="24">
        <v>0</v>
      </c>
      <c r="E34" s="24">
        <v>0</v>
      </c>
      <c r="F34" s="18">
        <f t="shared" si="2"/>
        <v>61112600</v>
      </c>
      <c r="G34" s="17"/>
    </row>
    <row r="35" spans="1:7" ht="26.25" thickBot="1" x14ac:dyDescent="0.3">
      <c r="A35" s="27" t="s">
        <v>71</v>
      </c>
      <c r="B35" s="17" t="s">
        <v>92</v>
      </c>
      <c r="C35" s="24">
        <v>81259295</v>
      </c>
      <c r="D35" s="24">
        <v>0</v>
      </c>
      <c r="E35" s="24">
        <v>0</v>
      </c>
      <c r="F35" s="18">
        <f t="shared" si="2"/>
        <v>81259295</v>
      </c>
      <c r="G35" s="17"/>
    </row>
    <row r="36" spans="1:7" ht="15.75" thickBot="1" x14ac:dyDescent="0.3">
      <c r="A36" s="27" t="s">
        <v>72</v>
      </c>
      <c r="B36" s="17" t="s">
        <v>93</v>
      </c>
      <c r="C36" s="24">
        <v>12990000</v>
      </c>
      <c r="D36" s="24">
        <v>0</v>
      </c>
      <c r="E36" s="24">
        <v>0</v>
      </c>
      <c r="F36" s="18">
        <f t="shared" si="2"/>
        <v>12990000</v>
      </c>
      <c r="G36" s="17"/>
    </row>
    <row r="37" spans="1:7" ht="26.25" thickBot="1" x14ac:dyDescent="0.3">
      <c r="A37" s="27" t="s">
        <v>73</v>
      </c>
      <c r="B37" s="17" t="s">
        <v>94</v>
      </c>
      <c r="C37" s="24">
        <v>46282307</v>
      </c>
      <c r="D37" s="24">
        <v>0</v>
      </c>
      <c r="E37" s="24">
        <v>0</v>
      </c>
      <c r="F37" s="18">
        <f t="shared" si="2"/>
        <v>46282307</v>
      </c>
      <c r="G37" s="17"/>
    </row>
    <row r="38" spans="1:7" ht="15.75" thickBot="1" x14ac:dyDescent="0.3">
      <c r="A38" s="27" t="s">
        <v>74</v>
      </c>
      <c r="B38" s="17" t="s">
        <v>95</v>
      </c>
      <c r="C38" s="24">
        <v>20197885</v>
      </c>
      <c r="D38" s="24">
        <v>0</v>
      </c>
      <c r="E38" s="24">
        <v>0</v>
      </c>
      <c r="F38" s="18">
        <f t="shared" si="2"/>
        <v>20197885</v>
      </c>
      <c r="G38" s="17"/>
    </row>
    <row r="39" spans="1:7" ht="15.75" thickBot="1" x14ac:dyDescent="0.3">
      <c r="A39" s="27" t="s">
        <v>75</v>
      </c>
      <c r="B39" s="17" t="s">
        <v>96</v>
      </c>
      <c r="C39" s="24">
        <v>230988193</v>
      </c>
      <c r="D39" s="24">
        <v>0</v>
      </c>
      <c r="E39" s="24">
        <v>0</v>
      </c>
      <c r="F39" s="18">
        <f t="shared" si="2"/>
        <v>230988193</v>
      </c>
      <c r="G39" s="17"/>
    </row>
    <row r="40" spans="1:7" ht="15.75" thickBot="1" x14ac:dyDescent="0.3">
      <c r="A40" s="27" t="s">
        <v>76</v>
      </c>
      <c r="B40" s="17" t="s">
        <v>97</v>
      </c>
      <c r="C40" s="24">
        <v>22694999</v>
      </c>
      <c r="D40" s="24">
        <v>0</v>
      </c>
      <c r="E40" s="24">
        <v>0</v>
      </c>
      <c r="F40" s="18">
        <f t="shared" si="2"/>
        <v>22694999</v>
      </c>
      <c r="G40" s="17"/>
    </row>
    <row r="41" spans="1:7" ht="15.75" thickBot="1" x14ac:dyDescent="0.3">
      <c r="A41" s="27" t="s">
        <v>77</v>
      </c>
      <c r="B41" s="17" t="s">
        <v>98</v>
      </c>
      <c r="C41" s="24">
        <v>9302000</v>
      </c>
      <c r="D41" s="24">
        <v>0</v>
      </c>
      <c r="E41" s="24">
        <v>0</v>
      </c>
      <c r="F41" s="18">
        <f t="shared" si="2"/>
        <v>9302000</v>
      </c>
      <c r="G41" s="17"/>
    </row>
    <row r="42" spans="1:7" ht="39" thickBot="1" x14ac:dyDescent="0.3">
      <c r="A42" s="27" t="s">
        <v>78</v>
      </c>
      <c r="B42" s="17" t="s">
        <v>99</v>
      </c>
      <c r="C42" s="24">
        <v>13774196</v>
      </c>
      <c r="D42" s="24">
        <v>0</v>
      </c>
      <c r="E42" s="24">
        <v>0</v>
      </c>
      <c r="F42" s="24">
        <v>0</v>
      </c>
      <c r="G42" s="18">
        <f>C42+E42-D42</f>
        <v>13774196</v>
      </c>
    </row>
    <row r="43" spans="1:7" ht="39" thickBot="1" x14ac:dyDescent="0.3">
      <c r="A43" s="27" t="s">
        <v>79</v>
      </c>
      <c r="B43" s="17" t="s">
        <v>100</v>
      </c>
      <c r="C43" s="24">
        <v>155897534</v>
      </c>
      <c r="D43" s="24">
        <v>0</v>
      </c>
      <c r="E43" s="24">
        <v>0</v>
      </c>
      <c r="F43" s="24">
        <v>0</v>
      </c>
      <c r="G43" s="18">
        <f t="shared" ref="G43:G51" si="3">C43+E43-D43</f>
        <v>155897534</v>
      </c>
    </row>
    <row r="44" spans="1:7" ht="39" thickBot="1" x14ac:dyDescent="0.3">
      <c r="A44" s="27" t="s">
        <v>80</v>
      </c>
      <c r="B44" s="17" t="s">
        <v>101</v>
      </c>
      <c r="C44" s="24">
        <v>16201012</v>
      </c>
      <c r="D44" s="24">
        <v>0</v>
      </c>
      <c r="E44" s="24">
        <v>0</v>
      </c>
      <c r="F44" s="24">
        <v>0</v>
      </c>
      <c r="G44" s="18">
        <f t="shared" si="3"/>
        <v>16201012</v>
      </c>
    </row>
    <row r="45" spans="1:7" ht="51.75" thickBot="1" x14ac:dyDescent="0.3">
      <c r="A45" s="27" t="s">
        <v>81</v>
      </c>
      <c r="B45" s="17" t="s">
        <v>102</v>
      </c>
      <c r="C45" s="24">
        <v>69200173</v>
      </c>
      <c r="D45" s="24">
        <v>0</v>
      </c>
      <c r="E45" s="24">
        <v>0</v>
      </c>
      <c r="F45" s="24">
        <v>0</v>
      </c>
      <c r="G45" s="18">
        <f t="shared" si="3"/>
        <v>69200173</v>
      </c>
    </row>
    <row r="46" spans="1:7" ht="26.25" thickBot="1" x14ac:dyDescent="0.3">
      <c r="A46" s="27" t="s">
        <v>82</v>
      </c>
      <c r="B46" s="17" t="s">
        <v>103</v>
      </c>
      <c r="C46" s="24">
        <v>5103214</v>
      </c>
      <c r="D46" s="24">
        <v>0</v>
      </c>
      <c r="E46" s="24">
        <v>0</v>
      </c>
      <c r="F46" s="24">
        <v>0</v>
      </c>
      <c r="G46" s="18">
        <f t="shared" si="3"/>
        <v>5103214</v>
      </c>
    </row>
    <row r="47" spans="1:7" ht="51.75" thickBot="1" x14ac:dyDescent="0.3">
      <c r="A47" s="27" t="s">
        <v>83</v>
      </c>
      <c r="B47" s="17" t="s">
        <v>104</v>
      </c>
      <c r="C47" s="24">
        <v>39316910</v>
      </c>
      <c r="D47" s="24">
        <v>0</v>
      </c>
      <c r="E47" s="24">
        <v>0</v>
      </c>
      <c r="F47" s="24">
        <v>0</v>
      </c>
      <c r="G47" s="18">
        <f t="shared" si="3"/>
        <v>39316910</v>
      </c>
    </row>
    <row r="48" spans="1:7" ht="39" thickBot="1" x14ac:dyDescent="0.3">
      <c r="A48" s="27" t="s">
        <v>84</v>
      </c>
      <c r="B48" s="17" t="s">
        <v>105</v>
      </c>
      <c r="C48" s="24">
        <v>19443919</v>
      </c>
      <c r="D48" s="24">
        <v>0</v>
      </c>
      <c r="E48" s="24">
        <v>0</v>
      </c>
      <c r="F48" s="24">
        <v>0</v>
      </c>
      <c r="G48" s="18">
        <f t="shared" si="3"/>
        <v>19443919</v>
      </c>
    </row>
    <row r="49" spans="1:8" ht="39" thickBot="1" x14ac:dyDescent="0.3">
      <c r="A49" s="27" t="s">
        <v>85</v>
      </c>
      <c r="B49" s="17" t="s">
        <v>106</v>
      </c>
      <c r="C49" s="24">
        <v>273034836</v>
      </c>
      <c r="D49" s="24">
        <v>0</v>
      </c>
      <c r="E49" s="24">
        <v>0</v>
      </c>
      <c r="F49" s="24">
        <v>0</v>
      </c>
      <c r="G49" s="18">
        <f t="shared" si="3"/>
        <v>273034836</v>
      </c>
    </row>
    <row r="50" spans="1:8" ht="39" thickBot="1" x14ac:dyDescent="0.3">
      <c r="A50" s="27" t="s">
        <v>86</v>
      </c>
      <c r="B50" s="17" t="s">
        <v>107</v>
      </c>
      <c r="C50" s="24">
        <v>30257997</v>
      </c>
      <c r="D50" s="24">
        <v>0</v>
      </c>
      <c r="E50" s="24">
        <v>0</v>
      </c>
      <c r="F50" s="24">
        <v>0</v>
      </c>
      <c r="G50" s="18">
        <f t="shared" si="3"/>
        <v>30257997</v>
      </c>
    </row>
    <row r="51" spans="1:8" ht="15.75" thickBot="1" x14ac:dyDescent="0.3">
      <c r="A51" s="27" t="s">
        <v>87</v>
      </c>
      <c r="B51" s="17" t="s">
        <v>108</v>
      </c>
      <c r="C51" s="24">
        <v>33000918</v>
      </c>
      <c r="D51" s="24">
        <v>0</v>
      </c>
      <c r="E51" s="24">
        <v>0</v>
      </c>
      <c r="F51" s="24">
        <v>0</v>
      </c>
      <c r="G51" s="18">
        <f t="shared" si="3"/>
        <v>33000918</v>
      </c>
    </row>
    <row r="52" spans="1:8" ht="39" thickBot="1" x14ac:dyDescent="0.3">
      <c r="A52" s="27" t="s">
        <v>88</v>
      </c>
      <c r="B52" s="17" t="s">
        <v>109</v>
      </c>
      <c r="C52" s="24">
        <v>33000918</v>
      </c>
      <c r="D52" s="24">
        <v>0</v>
      </c>
      <c r="E52" s="24">
        <v>0</v>
      </c>
      <c r="F52" s="24">
        <f>C52</f>
        <v>33000918</v>
      </c>
      <c r="G52" s="18">
        <v>0</v>
      </c>
    </row>
    <row r="53" spans="1:8" ht="26.25" thickBot="1" x14ac:dyDescent="0.3">
      <c r="A53" s="27" t="s">
        <v>110</v>
      </c>
      <c r="B53" s="17" t="s">
        <v>165</v>
      </c>
      <c r="C53" s="24">
        <v>349826954</v>
      </c>
      <c r="D53" s="24">
        <v>0</v>
      </c>
      <c r="E53" s="24">
        <v>0</v>
      </c>
      <c r="F53" s="18">
        <f>C53+D53-E53</f>
        <v>349826954</v>
      </c>
      <c r="G53" s="17"/>
    </row>
    <row r="54" spans="1:8" ht="15.75" thickBot="1" x14ac:dyDescent="0.3">
      <c r="A54" s="25"/>
      <c r="B54" s="5"/>
      <c r="C54" s="5"/>
      <c r="D54" s="5"/>
      <c r="E54" s="5"/>
      <c r="F54" s="5"/>
      <c r="G54" s="5"/>
    </row>
    <row r="55" spans="1:8" ht="15.75" thickBot="1" x14ac:dyDescent="0.3">
      <c r="A55" s="35" t="s">
        <v>12</v>
      </c>
      <c r="B55" s="36"/>
      <c r="C55" s="5"/>
      <c r="D55" s="5"/>
      <c r="E55" s="5"/>
      <c r="F55" s="18">
        <f>SUM(F32:F53)</f>
        <v>1716865474</v>
      </c>
      <c r="G55" s="18">
        <f>SUM(G32:G53)</f>
        <v>655230709</v>
      </c>
    </row>
    <row r="56" spans="1:8" ht="15.75" thickBot="1" x14ac:dyDescent="0.3">
      <c r="A56" s="37" t="s">
        <v>13</v>
      </c>
      <c r="B56" s="38"/>
      <c r="C56" s="7"/>
      <c r="D56" s="7"/>
      <c r="E56" s="7"/>
      <c r="F56" s="23">
        <f>F55+F30</f>
        <v>2105851197</v>
      </c>
      <c r="G56" s="23">
        <f>G55+G30</f>
        <v>658374786</v>
      </c>
      <c r="H56" s="21">
        <f>F56-G56</f>
        <v>1447476411</v>
      </c>
    </row>
    <row r="57" spans="1:8" ht="15.75" thickBot="1" x14ac:dyDescent="0.3">
      <c r="A57" s="35" t="s">
        <v>14</v>
      </c>
      <c r="B57" s="36"/>
      <c r="C57" s="5"/>
      <c r="D57" s="5"/>
      <c r="E57" s="5"/>
      <c r="F57" s="5"/>
      <c r="G57" s="5"/>
    </row>
    <row r="58" spans="1:8" ht="15.75" thickBot="1" x14ac:dyDescent="0.3">
      <c r="A58" s="39" t="s">
        <v>15</v>
      </c>
      <c r="B58" s="40"/>
      <c r="C58" s="5"/>
      <c r="D58" s="5"/>
      <c r="E58" s="5"/>
      <c r="F58" s="5"/>
      <c r="G58" s="5"/>
    </row>
    <row r="59" spans="1:8" ht="26.25" thickBot="1" x14ac:dyDescent="0.3">
      <c r="A59" s="27" t="s">
        <v>111</v>
      </c>
      <c r="B59" s="17" t="s">
        <v>112</v>
      </c>
      <c r="C59" s="24">
        <v>894878</v>
      </c>
      <c r="D59" s="24">
        <v>6475566</v>
      </c>
      <c r="E59" s="24">
        <v>9731654</v>
      </c>
      <c r="F59" s="17"/>
      <c r="G59" s="18">
        <f t="shared" ref="G59:G67" si="4">C59+E59-D59</f>
        <v>4150966</v>
      </c>
    </row>
    <row r="60" spans="1:8" ht="26.25" thickBot="1" x14ac:dyDescent="0.3">
      <c r="A60" s="27" t="s">
        <v>113</v>
      </c>
      <c r="B60" s="17" t="s">
        <v>114</v>
      </c>
      <c r="C60" s="24">
        <v>3551</v>
      </c>
      <c r="D60" s="24">
        <v>83741</v>
      </c>
      <c r="E60" s="24">
        <v>539154</v>
      </c>
      <c r="F60" s="17"/>
      <c r="G60" s="18">
        <f t="shared" si="4"/>
        <v>458964</v>
      </c>
    </row>
    <row r="61" spans="1:8" ht="15.75" thickBot="1" x14ac:dyDescent="0.3">
      <c r="A61" s="27" t="s">
        <v>115</v>
      </c>
      <c r="B61" s="17" t="s">
        <v>116</v>
      </c>
      <c r="C61" s="24">
        <v>16252907</v>
      </c>
      <c r="D61" s="24">
        <v>152518520</v>
      </c>
      <c r="E61" s="24">
        <v>179883598</v>
      </c>
      <c r="F61" s="17"/>
      <c r="G61" s="18">
        <f t="shared" si="4"/>
        <v>43617985</v>
      </c>
    </row>
    <row r="62" spans="1:8" ht="15.75" thickBot="1" x14ac:dyDescent="0.3">
      <c r="A62" s="27" t="s">
        <v>117</v>
      </c>
      <c r="B62" s="17" t="s">
        <v>118</v>
      </c>
      <c r="C62" s="24">
        <v>1910418</v>
      </c>
      <c r="D62" s="24">
        <v>5847308</v>
      </c>
      <c r="E62" s="24">
        <v>5695281</v>
      </c>
      <c r="F62" s="17"/>
      <c r="G62" s="18">
        <f t="shared" si="4"/>
        <v>1758391</v>
      </c>
    </row>
    <row r="63" spans="1:8" ht="15.75" thickBot="1" x14ac:dyDescent="0.3">
      <c r="A63" s="27" t="s">
        <v>119</v>
      </c>
      <c r="B63" s="17" t="s">
        <v>120</v>
      </c>
      <c r="C63" s="24">
        <v>0</v>
      </c>
      <c r="D63" s="24">
        <v>0</v>
      </c>
      <c r="E63" s="24">
        <v>3048140</v>
      </c>
      <c r="F63" s="17"/>
      <c r="G63" s="18">
        <f t="shared" si="4"/>
        <v>3048140</v>
      </c>
    </row>
    <row r="64" spans="1:8" ht="15.75" thickBot="1" x14ac:dyDescent="0.3">
      <c r="A64" s="27" t="s">
        <v>121</v>
      </c>
      <c r="B64" s="17" t="s">
        <v>122</v>
      </c>
      <c r="C64" s="24">
        <v>150000</v>
      </c>
      <c r="D64" s="24">
        <v>767000</v>
      </c>
      <c r="E64" s="24">
        <v>937820</v>
      </c>
      <c r="F64" s="17"/>
      <c r="G64" s="18">
        <f t="shared" si="4"/>
        <v>320820</v>
      </c>
    </row>
    <row r="65" spans="1:8" ht="26.25" thickBot="1" x14ac:dyDescent="0.3">
      <c r="A65" s="27" t="s">
        <v>123</v>
      </c>
      <c r="B65" s="17" t="s">
        <v>124</v>
      </c>
      <c r="C65" s="24">
        <v>1472176</v>
      </c>
      <c r="D65" s="24">
        <v>7006611</v>
      </c>
      <c r="E65" s="24">
        <v>5876979</v>
      </c>
      <c r="F65" s="17"/>
      <c r="G65" s="18">
        <f t="shared" si="4"/>
        <v>342544</v>
      </c>
    </row>
    <row r="66" spans="1:8" ht="15.75" thickBot="1" x14ac:dyDescent="0.3">
      <c r="A66" s="27" t="s">
        <v>125</v>
      </c>
      <c r="B66" s="17" t="s">
        <v>126</v>
      </c>
      <c r="C66" s="24">
        <v>0</v>
      </c>
      <c r="D66" s="24">
        <v>965866</v>
      </c>
      <c r="E66" s="24">
        <v>965866</v>
      </c>
      <c r="F66" s="17"/>
      <c r="G66" s="18">
        <f t="shared" si="4"/>
        <v>0</v>
      </c>
    </row>
    <row r="67" spans="1:8" ht="15.75" thickBot="1" x14ac:dyDescent="0.3">
      <c r="A67" s="27" t="s">
        <v>127</v>
      </c>
      <c r="B67" s="17" t="s">
        <v>128</v>
      </c>
      <c r="C67" s="24">
        <v>-300059</v>
      </c>
      <c r="D67" s="24">
        <v>58482121</v>
      </c>
      <c r="E67" s="24">
        <v>58833675</v>
      </c>
      <c r="F67" s="18"/>
      <c r="G67" s="18">
        <f t="shared" si="4"/>
        <v>51495</v>
      </c>
    </row>
    <row r="68" spans="1:8" ht="15.75" thickBot="1" x14ac:dyDescent="0.3">
      <c r="A68" s="27" t="s">
        <v>129</v>
      </c>
      <c r="B68" s="17" t="s">
        <v>130</v>
      </c>
      <c r="C68" s="24">
        <v>35186500</v>
      </c>
      <c r="D68" s="24">
        <v>35186500</v>
      </c>
      <c r="E68" s="24">
        <v>37152618</v>
      </c>
      <c r="F68" s="17"/>
      <c r="G68" s="18">
        <f t="shared" ref="G68:G81" si="5">C68+E68-D68</f>
        <v>37152618</v>
      </c>
    </row>
    <row r="69" spans="1:8" ht="15.75" thickBot="1" x14ac:dyDescent="0.3">
      <c r="A69" s="27" t="s">
        <v>131</v>
      </c>
      <c r="B69" s="17" t="s">
        <v>132</v>
      </c>
      <c r="C69" s="24">
        <v>1634850</v>
      </c>
      <c r="D69" s="24">
        <v>3862613</v>
      </c>
      <c r="E69" s="24">
        <v>3869613</v>
      </c>
      <c r="F69" s="17"/>
      <c r="G69" s="18">
        <f t="shared" si="5"/>
        <v>1641850</v>
      </c>
      <c r="H69" s="20"/>
    </row>
    <row r="70" spans="1:8" ht="15.75" thickBot="1" x14ac:dyDescent="0.3">
      <c r="A70" s="27" t="s">
        <v>133</v>
      </c>
      <c r="B70" s="17" t="s">
        <v>134</v>
      </c>
      <c r="C70" s="24">
        <v>0</v>
      </c>
      <c r="D70" s="24">
        <v>797734</v>
      </c>
      <c r="E70" s="24">
        <v>797734</v>
      </c>
      <c r="F70" s="17"/>
      <c r="G70" s="18">
        <f t="shared" si="5"/>
        <v>0</v>
      </c>
    </row>
    <row r="71" spans="1:8" ht="26.25" thickBot="1" x14ac:dyDescent="0.3">
      <c r="A71" s="27" t="s">
        <v>135</v>
      </c>
      <c r="B71" s="17" t="s">
        <v>136</v>
      </c>
      <c r="C71" s="24">
        <v>1017152</v>
      </c>
      <c r="D71" s="24">
        <v>171709200</v>
      </c>
      <c r="E71" s="24">
        <v>171982551</v>
      </c>
      <c r="F71" s="17"/>
      <c r="G71" s="18">
        <f t="shared" si="5"/>
        <v>1290503</v>
      </c>
    </row>
    <row r="72" spans="1:8" ht="26.25" thickBot="1" x14ac:dyDescent="0.3">
      <c r="A72" s="27" t="s">
        <v>137</v>
      </c>
      <c r="B72" s="17" t="s">
        <v>138</v>
      </c>
      <c r="C72" s="24">
        <v>0</v>
      </c>
      <c r="D72" s="24">
        <v>1601607</v>
      </c>
      <c r="E72" s="24">
        <v>1601607</v>
      </c>
      <c r="F72" s="17"/>
      <c r="G72" s="18">
        <f t="shared" si="5"/>
        <v>0</v>
      </c>
    </row>
    <row r="73" spans="1:8" ht="26.25" thickBot="1" x14ac:dyDescent="0.3">
      <c r="A73" s="27" t="s">
        <v>139</v>
      </c>
      <c r="B73" s="17" t="s">
        <v>140</v>
      </c>
      <c r="C73" s="24">
        <v>0</v>
      </c>
      <c r="D73" s="24">
        <v>2684176</v>
      </c>
      <c r="E73" s="24">
        <v>2684176</v>
      </c>
      <c r="F73" s="17"/>
      <c r="G73" s="18">
        <f t="shared" si="5"/>
        <v>0</v>
      </c>
    </row>
    <row r="74" spans="1:8" ht="15.75" thickBot="1" x14ac:dyDescent="0.3">
      <c r="A74" s="27" t="s">
        <v>141</v>
      </c>
      <c r="B74" s="17" t="s">
        <v>142</v>
      </c>
      <c r="C74" s="24">
        <v>3306421</v>
      </c>
      <c r="D74" s="24">
        <v>3306421</v>
      </c>
      <c r="E74" s="24">
        <v>3190084</v>
      </c>
      <c r="F74" s="17"/>
      <c r="G74" s="18">
        <f t="shared" si="5"/>
        <v>3190084</v>
      </c>
    </row>
    <row r="75" spans="1:8" ht="26.25" thickBot="1" x14ac:dyDescent="0.3">
      <c r="A75" s="27" t="s">
        <v>143</v>
      </c>
      <c r="B75" s="17" t="s">
        <v>144</v>
      </c>
      <c r="C75" s="24">
        <v>47796483</v>
      </c>
      <c r="D75" s="24">
        <v>47796483</v>
      </c>
      <c r="E75" s="24">
        <v>46375296</v>
      </c>
      <c r="F75" s="17"/>
      <c r="G75" s="18">
        <f t="shared" si="5"/>
        <v>46375296</v>
      </c>
    </row>
    <row r="76" spans="1:8" ht="15.75" thickBot="1" x14ac:dyDescent="0.3">
      <c r="A76" s="27" t="s">
        <v>145</v>
      </c>
      <c r="B76" s="17" t="s">
        <v>146</v>
      </c>
      <c r="C76" s="24">
        <v>4449116</v>
      </c>
      <c r="D76" s="24">
        <v>3944055</v>
      </c>
      <c r="E76" s="24">
        <v>3181905</v>
      </c>
      <c r="F76" s="17"/>
      <c r="G76" s="18">
        <f t="shared" si="5"/>
        <v>3686966</v>
      </c>
    </row>
    <row r="77" spans="1:8" ht="26.25" thickBot="1" x14ac:dyDescent="0.3">
      <c r="A77" s="27" t="s">
        <v>147</v>
      </c>
      <c r="B77" s="17" t="s">
        <v>148</v>
      </c>
      <c r="C77" s="24">
        <v>0</v>
      </c>
      <c r="D77" s="24">
        <v>250278</v>
      </c>
      <c r="E77" s="24">
        <v>250278</v>
      </c>
      <c r="F77" s="17"/>
      <c r="G77" s="18">
        <f t="shared" si="5"/>
        <v>0</v>
      </c>
    </row>
    <row r="78" spans="1:8" ht="26.25" thickBot="1" x14ac:dyDescent="0.3">
      <c r="A78" s="27" t="s">
        <v>149</v>
      </c>
      <c r="B78" s="17" t="s">
        <v>150</v>
      </c>
      <c r="C78" s="24">
        <v>125736574</v>
      </c>
      <c r="D78" s="24">
        <v>0</v>
      </c>
      <c r="E78" s="24">
        <v>0</v>
      </c>
      <c r="F78" s="17"/>
      <c r="G78" s="18">
        <f t="shared" si="5"/>
        <v>125736574</v>
      </c>
    </row>
    <row r="79" spans="1:8" ht="15.75" thickBot="1" x14ac:dyDescent="0.3">
      <c r="A79" s="27" t="s">
        <v>151</v>
      </c>
      <c r="B79" s="17" t="s">
        <v>152</v>
      </c>
      <c r="C79" s="24">
        <v>215588619</v>
      </c>
      <c r="D79" s="24">
        <v>0</v>
      </c>
      <c r="E79" s="24">
        <v>0</v>
      </c>
      <c r="F79" s="17"/>
      <c r="G79" s="18">
        <f t="shared" si="5"/>
        <v>215588619</v>
      </c>
    </row>
    <row r="80" spans="1:8" ht="15.75" thickBot="1" x14ac:dyDescent="0.3">
      <c r="A80" s="27" t="s">
        <v>163</v>
      </c>
      <c r="B80" s="17" t="s">
        <v>164</v>
      </c>
      <c r="C80" s="24">
        <v>117841815</v>
      </c>
      <c r="D80" s="24">
        <v>0</v>
      </c>
      <c r="E80" s="24">
        <v>0</v>
      </c>
      <c r="F80" s="17"/>
      <c r="G80" s="18">
        <f t="shared" si="5"/>
        <v>117841815</v>
      </c>
    </row>
    <row r="81" spans="1:8" ht="39" thickBot="1" x14ac:dyDescent="0.3">
      <c r="A81" s="27" t="s">
        <v>153</v>
      </c>
      <c r="B81" s="17" t="s">
        <v>154</v>
      </c>
      <c r="C81" s="24">
        <v>196050088</v>
      </c>
      <c r="D81" s="24">
        <v>0</v>
      </c>
      <c r="E81" s="24">
        <v>0</v>
      </c>
      <c r="F81" s="17"/>
      <c r="G81" s="18">
        <f t="shared" si="5"/>
        <v>196050088</v>
      </c>
    </row>
    <row r="82" spans="1:8" ht="15.75" thickBot="1" x14ac:dyDescent="0.3">
      <c r="A82" s="25"/>
      <c r="B82" s="5"/>
      <c r="C82" s="5"/>
      <c r="D82" s="5"/>
      <c r="E82" s="13"/>
      <c r="F82" s="5"/>
      <c r="G82" s="5"/>
    </row>
    <row r="83" spans="1:8" ht="15.75" thickBot="1" x14ac:dyDescent="0.3">
      <c r="A83" s="35" t="s">
        <v>16</v>
      </c>
      <c r="B83" s="36"/>
      <c r="C83" s="17"/>
      <c r="D83" s="17"/>
      <c r="E83" s="17"/>
      <c r="F83" s="18">
        <f>SUM(F59:F82)</f>
        <v>0</v>
      </c>
      <c r="G83" s="18">
        <f>SUM(G59:G82)</f>
        <v>802303718</v>
      </c>
    </row>
    <row r="84" spans="1:8" ht="15.75" thickBot="1" x14ac:dyDescent="0.3">
      <c r="A84" s="35" t="s">
        <v>17</v>
      </c>
      <c r="B84" s="36"/>
      <c r="C84" s="5"/>
      <c r="D84" s="5"/>
      <c r="E84" s="5"/>
      <c r="F84" s="5"/>
      <c r="G84" s="5"/>
    </row>
    <row r="85" spans="1:8" ht="15.75" thickBot="1" x14ac:dyDescent="0.3">
      <c r="A85" s="27" t="s">
        <v>157</v>
      </c>
      <c r="B85" s="17" t="s">
        <v>158</v>
      </c>
      <c r="C85" s="24">
        <v>308400</v>
      </c>
      <c r="D85" s="24">
        <v>0</v>
      </c>
      <c r="E85" s="24">
        <v>0</v>
      </c>
      <c r="F85" s="17"/>
      <c r="G85" s="18">
        <f>C85+E85-D85</f>
        <v>308400</v>
      </c>
    </row>
    <row r="86" spans="1:8" ht="26.25" thickBot="1" x14ac:dyDescent="0.3">
      <c r="A86" s="27" t="s">
        <v>159</v>
      </c>
      <c r="B86" s="17" t="s">
        <v>160</v>
      </c>
      <c r="C86" s="24">
        <v>34112936</v>
      </c>
      <c r="D86" s="17"/>
      <c r="E86" s="17"/>
      <c r="F86" s="17"/>
      <c r="G86" s="18">
        <f>C86+E86-D86</f>
        <v>34112936</v>
      </c>
    </row>
    <row r="87" spans="1:8" ht="15.75" thickBot="1" x14ac:dyDescent="0.3">
      <c r="A87" s="27" t="s">
        <v>161</v>
      </c>
      <c r="B87" s="17" t="s">
        <v>162</v>
      </c>
      <c r="C87" s="24">
        <v>38067881</v>
      </c>
      <c r="D87" s="17"/>
      <c r="E87" s="17"/>
      <c r="F87" s="18">
        <f>C87</f>
        <v>38067881</v>
      </c>
      <c r="G87" s="17"/>
    </row>
    <row r="88" spans="1:8" ht="15.75" thickBot="1" x14ac:dyDescent="0.3">
      <c r="A88" s="27" t="s">
        <v>155</v>
      </c>
      <c r="B88" s="17" t="s">
        <v>156</v>
      </c>
      <c r="C88" s="24">
        <v>512493985</v>
      </c>
      <c r="D88" s="17"/>
      <c r="E88" s="24">
        <v>234970</v>
      </c>
      <c r="F88" s="17"/>
      <c r="G88" s="18">
        <f>C88+E88-D88</f>
        <v>512728955</v>
      </c>
    </row>
    <row r="89" spans="1:8" ht="15.75" thickBot="1" x14ac:dyDescent="0.3">
      <c r="A89" s="6"/>
      <c r="B89" s="5" t="s">
        <v>166</v>
      </c>
      <c r="C89" s="13">
        <v>136090283</v>
      </c>
      <c r="D89" s="5"/>
      <c r="E89" s="5"/>
      <c r="F89" s="15"/>
      <c r="G89" s="15">
        <v>136090283</v>
      </c>
    </row>
    <row r="90" spans="1:8" ht="15.75" thickBot="1" x14ac:dyDescent="0.3">
      <c r="A90" s="6"/>
      <c r="B90" s="5"/>
      <c r="C90" s="5"/>
      <c r="D90" s="5"/>
      <c r="E90" s="5"/>
      <c r="F90" s="5"/>
      <c r="G90" s="5"/>
    </row>
    <row r="91" spans="1:8" ht="15.75" thickBot="1" x14ac:dyDescent="0.3">
      <c r="A91" s="35" t="s">
        <v>18</v>
      </c>
      <c r="B91" s="36"/>
      <c r="C91" s="17"/>
      <c r="D91" s="17"/>
      <c r="E91" s="17"/>
      <c r="F91" s="18">
        <f>SUM(F85:F89)</f>
        <v>38067881</v>
      </c>
      <c r="G91" s="18">
        <f>SUM(G85:G89)</f>
        <v>683240574</v>
      </c>
      <c r="H91" s="20"/>
    </row>
    <row r="92" spans="1:8" ht="15.75" thickBot="1" x14ac:dyDescent="0.3">
      <c r="A92" s="37" t="s">
        <v>19</v>
      </c>
      <c r="B92" s="38"/>
      <c r="C92" s="9"/>
      <c r="D92" s="9"/>
      <c r="E92" s="9"/>
      <c r="F92" s="19">
        <f>F91+F83</f>
        <v>38067881</v>
      </c>
      <c r="G92" s="19">
        <f>G91+G83</f>
        <v>1485544292</v>
      </c>
      <c r="H92" s="21">
        <f>G92-F92</f>
        <v>1447476411</v>
      </c>
    </row>
    <row r="93" spans="1:8" ht="15.75" thickBot="1" x14ac:dyDescent="0.3">
      <c r="A93" s="35" t="s">
        <v>20</v>
      </c>
      <c r="B93" s="36"/>
      <c r="C93" s="5"/>
      <c r="D93" s="5"/>
      <c r="E93" s="5"/>
      <c r="F93" s="5"/>
      <c r="G93" s="5"/>
    </row>
    <row r="94" spans="1:8" ht="15.75" thickBot="1" x14ac:dyDescent="0.3">
      <c r="A94" s="27" t="s">
        <v>167</v>
      </c>
      <c r="B94" s="17" t="s">
        <v>168</v>
      </c>
      <c r="C94" s="24"/>
      <c r="D94" s="17"/>
      <c r="E94" s="17"/>
      <c r="F94" s="18"/>
      <c r="G94" s="18">
        <v>1091</v>
      </c>
    </row>
    <row r="95" spans="1:8" ht="15.75" thickBot="1" x14ac:dyDescent="0.3">
      <c r="A95" s="27" t="s">
        <v>169</v>
      </c>
      <c r="B95" s="17" t="s">
        <v>170</v>
      </c>
      <c r="C95" s="24"/>
      <c r="D95" s="17"/>
      <c r="E95" s="17"/>
      <c r="F95" s="17"/>
      <c r="G95" s="18">
        <v>29577300</v>
      </c>
    </row>
    <row r="96" spans="1:8" ht="26.25" thickBot="1" x14ac:dyDescent="0.3">
      <c r="A96" s="27" t="s">
        <v>171</v>
      </c>
      <c r="B96" s="17" t="s">
        <v>172</v>
      </c>
      <c r="C96" s="24"/>
      <c r="D96" s="17"/>
      <c r="E96" s="17"/>
      <c r="F96" s="17"/>
      <c r="G96" s="18">
        <v>11510419</v>
      </c>
    </row>
    <row r="97" spans="1:7" ht="15.75" thickBot="1" x14ac:dyDescent="0.3">
      <c r="A97" s="27" t="s">
        <v>173</v>
      </c>
      <c r="B97" s="17" t="s">
        <v>174</v>
      </c>
      <c r="C97" s="24"/>
      <c r="D97" s="17"/>
      <c r="E97" s="17"/>
      <c r="F97" s="17"/>
      <c r="G97" s="18">
        <v>168551768</v>
      </c>
    </row>
    <row r="98" spans="1:7" ht="15.75" thickBot="1" x14ac:dyDescent="0.3">
      <c r="A98" s="27" t="s">
        <v>175</v>
      </c>
      <c r="B98" s="17" t="s">
        <v>176</v>
      </c>
      <c r="C98" s="24"/>
      <c r="D98" s="17"/>
      <c r="E98" s="17"/>
      <c r="F98" s="17"/>
      <c r="G98" s="18">
        <v>19072256</v>
      </c>
    </row>
    <row r="99" spans="1:7" ht="15.75" thickBot="1" x14ac:dyDescent="0.3">
      <c r="A99" s="27" t="s">
        <v>177</v>
      </c>
      <c r="B99" s="17" t="s">
        <v>178</v>
      </c>
      <c r="C99" s="24"/>
      <c r="D99" s="17"/>
      <c r="E99" s="17"/>
      <c r="F99" s="17"/>
      <c r="G99" s="18">
        <v>19526</v>
      </c>
    </row>
    <row r="100" spans="1:7" ht="15.75" thickBot="1" x14ac:dyDescent="0.3">
      <c r="A100" s="27" t="s">
        <v>179</v>
      </c>
      <c r="B100" s="17" t="s">
        <v>180</v>
      </c>
      <c r="C100" s="29"/>
      <c r="D100" s="17"/>
      <c r="E100" s="17"/>
      <c r="F100" s="17"/>
      <c r="G100" s="18">
        <v>210225462</v>
      </c>
    </row>
    <row r="101" spans="1:7" ht="15.75" thickBot="1" x14ac:dyDescent="0.3">
      <c r="A101" s="27" t="s">
        <v>181</v>
      </c>
      <c r="B101" s="17" t="s">
        <v>182</v>
      </c>
      <c r="C101" s="24"/>
      <c r="D101" s="17"/>
      <c r="E101" s="17"/>
      <c r="F101" s="17"/>
      <c r="G101" s="18">
        <v>78246412</v>
      </c>
    </row>
    <row r="102" spans="1:7" ht="15.75" thickBot="1" x14ac:dyDescent="0.3">
      <c r="A102" s="27" t="s">
        <v>183</v>
      </c>
      <c r="B102" s="17" t="s">
        <v>184</v>
      </c>
      <c r="C102" s="24"/>
      <c r="D102" s="17"/>
      <c r="E102" s="17"/>
      <c r="F102" s="17"/>
      <c r="G102" s="18">
        <v>642546370</v>
      </c>
    </row>
    <row r="103" spans="1:7" ht="15.75" thickBot="1" x14ac:dyDescent="0.3">
      <c r="A103" s="27" t="s">
        <v>185</v>
      </c>
      <c r="B103" s="17" t="s">
        <v>186</v>
      </c>
      <c r="C103" s="24"/>
      <c r="D103" s="17"/>
      <c r="E103" s="17"/>
      <c r="F103" s="17"/>
      <c r="G103" s="18">
        <v>40931198</v>
      </c>
    </row>
    <row r="104" spans="1:7" ht="15.75" thickBot="1" x14ac:dyDescent="0.3">
      <c r="A104" s="27" t="s">
        <v>187</v>
      </c>
      <c r="B104" s="17" t="s">
        <v>188</v>
      </c>
      <c r="C104" s="24"/>
      <c r="D104" s="17"/>
      <c r="E104" s="17"/>
      <c r="F104" s="17"/>
      <c r="G104" s="18">
        <v>25692956</v>
      </c>
    </row>
    <row r="105" spans="1:7" ht="15.75" thickBot="1" x14ac:dyDescent="0.3">
      <c r="A105" s="27" t="s">
        <v>189</v>
      </c>
      <c r="B105" s="17" t="s">
        <v>190</v>
      </c>
      <c r="C105" s="24"/>
      <c r="D105" s="17"/>
      <c r="E105" s="17"/>
      <c r="F105" s="17"/>
      <c r="G105" s="18">
        <v>127393744</v>
      </c>
    </row>
    <row r="106" spans="1:7" ht="15.75" thickBot="1" x14ac:dyDescent="0.3">
      <c r="A106" s="27" t="s">
        <v>191</v>
      </c>
      <c r="B106" s="17" t="s">
        <v>192</v>
      </c>
      <c r="C106" s="24"/>
      <c r="D106" s="17"/>
      <c r="E106" s="17"/>
      <c r="F106" s="17"/>
      <c r="G106" s="18">
        <v>35932302</v>
      </c>
    </row>
    <row r="107" spans="1:7" ht="26.25" thickBot="1" x14ac:dyDescent="0.3">
      <c r="A107" s="27" t="s">
        <v>193</v>
      </c>
      <c r="B107" s="17" t="s">
        <v>194</v>
      </c>
      <c r="C107" s="24"/>
      <c r="D107" s="17"/>
      <c r="E107" s="17"/>
      <c r="F107" s="17"/>
      <c r="G107" s="18">
        <v>109747284</v>
      </c>
    </row>
    <row r="108" spans="1:7" ht="15.75" thickBot="1" x14ac:dyDescent="0.3">
      <c r="A108" s="27" t="s">
        <v>283</v>
      </c>
      <c r="B108" s="17" t="s">
        <v>284</v>
      </c>
      <c r="C108" s="24"/>
      <c r="D108" s="17"/>
      <c r="E108" s="17"/>
      <c r="F108" s="17"/>
      <c r="G108" s="18">
        <v>5241580</v>
      </c>
    </row>
    <row r="109" spans="1:7" ht="15.75" thickBot="1" x14ac:dyDescent="0.3">
      <c r="A109" s="27" t="s">
        <v>195</v>
      </c>
      <c r="B109" s="17" t="s">
        <v>196</v>
      </c>
      <c r="C109" s="24"/>
      <c r="D109" s="17"/>
      <c r="E109" s="17"/>
      <c r="F109" s="17"/>
      <c r="G109" s="18">
        <v>12172662</v>
      </c>
    </row>
    <row r="110" spans="1:7" ht="15.75" thickBot="1" x14ac:dyDescent="0.3">
      <c r="A110" s="27" t="s">
        <v>197</v>
      </c>
      <c r="B110" s="17" t="s">
        <v>198</v>
      </c>
      <c r="C110" s="24"/>
      <c r="D110" s="17"/>
      <c r="E110" s="17"/>
      <c r="F110" s="17"/>
      <c r="G110" s="18">
        <v>343632122</v>
      </c>
    </row>
    <row r="111" spans="1:7" ht="15.75" thickBot="1" x14ac:dyDescent="0.3">
      <c r="A111" s="27" t="s">
        <v>199</v>
      </c>
      <c r="B111" s="17" t="s">
        <v>200</v>
      </c>
      <c r="C111" s="24"/>
      <c r="D111" s="17"/>
      <c r="E111" s="17"/>
      <c r="F111" s="17"/>
      <c r="G111" s="18">
        <v>2128340</v>
      </c>
    </row>
    <row r="112" spans="1:7" ht="15.75" thickBot="1" x14ac:dyDescent="0.3">
      <c r="A112" s="27" t="s">
        <v>201</v>
      </c>
      <c r="B112" s="17" t="s">
        <v>202</v>
      </c>
      <c r="C112" s="24"/>
      <c r="D112" s="17"/>
      <c r="E112" s="17"/>
      <c r="F112" s="17"/>
      <c r="G112" s="18">
        <v>19684481</v>
      </c>
    </row>
    <row r="113" spans="1:7" ht="15.75" thickBot="1" x14ac:dyDescent="0.3">
      <c r="A113" s="6"/>
      <c r="B113" s="5"/>
      <c r="C113" s="13"/>
      <c r="D113" s="5"/>
      <c r="E113" s="5"/>
      <c r="F113" s="5"/>
      <c r="G113" s="5"/>
    </row>
    <row r="114" spans="1:7" ht="15.75" thickBot="1" x14ac:dyDescent="0.3">
      <c r="A114" s="6"/>
      <c r="B114" s="5"/>
      <c r="C114" s="5"/>
      <c r="D114" s="5"/>
      <c r="E114" s="5"/>
      <c r="F114" s="5"/>
      <c r="G114" s="5"/>
    </row>
    <row r="115" spans="1:7" ht="15.75" thickBot="1" x14ac:dyDescent="0.3">
      <c r="A115" s="6"/>
      <c r="B115" s="5"/>
      <c r="C115" s="5"/>
      <c r="D115" s="5"/>
      <c r="E115" s="5"/>
      <c r="F115" s="5"/>
      <c r="G115" s="5"/>
    </row>
    <row r="116" spans="1:7" ht="15.75" thickBot="1" x14ac:dyDescent="0.3">
      <c r="A116" s="35" t="s">
        <v>21</v>
      </c>
      <c r="B116" s="36"/>
      <c r="C116" s="17"/>
      <c r="D116" s="17"/>
      <c r="E116" s="17"/>
      <c r="F116" s="18">
        <f>SUM(F94:F115)</f>
        <v>0</v>
      </c>
      <c r="G116" s="18">
        <f>SUM(G94:G115)</f>
        <v>1882307273</v>
      </c>
    </row>
    <row r="117" spans="1:7" ht="15.75" thickBot="1" x14ac:dyDescent="0.3">
      <c r="A117" s="35" t="s">
        <v>22</v>
      </c>
      <c r="B117" s="36"/>
      <c r="C117" s="5"/>
      <c r="D117" s="5"/>
      <c r="E117" s="5"/>
      <c r="F117" s="5"/>
      <c r="G117" s="5"/>
    </row>
    <row r="118" spans="1:7" ht="15.75" thickBot="1" x14ac:dyDescent="0.3">
      <c r="A118" s="27" t="s">
        <v>203</v>
      </c>
      <c r="B118" s="28" t="s">
        <v>204</v>
      </c>
      <c r="C118" s="24"/>
      <c r="D118" s="17"/>
      <c r="E118" s="17"/>
      <c r="F118" s="18">
        <v>973091931</v>
      </c>
      <c r="G118" s="17"/>
    </row>
    <row r="119" spans="1:7" ht="15.75" thickBot="1" x14ac:dyDescent="0.3">
      <c r="A119" s="27" t="s">
        <v>205</v>
      </c>
      <c r="B119" s="28" t="s">
        <v>206</v>
      </c>
      <c r="C119" s="24"/>
      <c r="D119" s="17"/>
      <c r="E119" s="17"/>
      <c r="F119" s="18">
        <v>20588098</v>
      </c>
      <c r="G119" s="17"/>
    </row>
    <row r="120" spans="1:7" ht="26.25" thickBot="1" x14ac:dyDescent="0.3">
      <c r="A120" s="27" t="s">
        <v>207</v>
      </c>
      <c r="B120" s="28" t="s">
        <v>208</v>
      </c>
      <c r="C120" s="24"/>
      <c r="D120" s="17"/>
      <c r="E120" s="17"/>
      <c r="F120" s="18">
        <v>12456341</v>
      </c>
      <c r="G120" s="17"/>
    </row>
    <row r="121" spans="1:7" ht="15.75" thickBot="1" x14ac:dyDescent="0.3">
      <c r="A121" s="27" t="s">
        <v>209</v>
      </c>
      <c r="B121" s="28" t="s">
        <v>210</v>
      </c>
      <c r="C121" s="24"/>
      <c r="D121" s="17"/>
      <c r="E121" s="17"/>
      <c r="F121" s="18">
        <v>13933855</v>
      </c>
      <c r="G121" s="17"/>
    </row>
    <row r="122" spans="1:7" ht="15.75" thickBot="1" x14ac:dyDescent="0.3">
      <c r="A122" s="27" t="s">
        <v>211</v>
      </c>
      <c r="B122" s="28" t="s">
        <v>212</v>
      </c>
      <c r="C122" s="24"/>
      <c r="D122" s="17"/>
      <c r="E122" s="17"/>
      <c r="F122" s="18">
        <v>17868412</v>
      </c>
      <c r="G122" s="17"/>
    </row>
    <row r="123" spans="1:7" ht="26.25" thickBot="1" x14ac:dyDescent="0.3">
      <c r="A123" s="27" t="s">
        <v>213</v>
      </c>
      <c r="B123" s="28" t="s">
        <v>214</v>
      </c>
      <c r="C123" s="24"/>
      <c r="D123" s="17"/>
      <c r="E123" s="17"/>
      <c r="F123" s="18">
        <v>99687756</v>
      </c>
      <c r="G123" s="17"/>
    </row>
    <row r="124" spans="1:7" ht="26.25" thickBot="1" x14ac:dyDescent="0.3">
      <c r="A124" s="27" t="s">
        <v>215</v>
      </c>
      <c r="B124" s="28" t="s">
        <v>216</v>
      </c>
      <c r="C124" s="24"/>
      <c r="D124" s="17"/>
      <c r="E124" s="17"/>
      <c r="F124" s="18">
        <v>3394511</v>
      </c>
      <c r="G124" s="17"/>
    </row>
    <row r="125" spans="1:7" ht="15.75" thickBot="1" x14ac:dyDescent="0.3">
      <c r="A125" s="27" t="s">
        <v>217</v>
      </c>
      <c r="B125" s="28" t="s">
        <v>218</v>
      </c>
      <c r="C125" s="24"/>
      <c r="D125" s="17"/>
      <c r="E125" s="17"/>
      <c r="F125" s="18">
        <v>26181607</v>
      </c>
      <c r="G125" s="17"/>
    </row>
    <row r="126" spans="1:7" ht="15.75" thickBot="1" x14ac:dyDescent="0.3">
      <c r="A126" s="27" t="s">
        <v>219</v>
      </c>
      <c r="B126" s="28" t="s">
        <v>220</v>
      </c>
      <c r="C126" s="24"/>
      <c r="D126" s="17"/>
      <c r="E126" s="17"/>
      <c r="F126" s="18">
        <v>4783775</v>
      </c>
      <c r="G126" s="17"/>
    </row>
    <row r="127" spans="1:7" ht="39" thickBot="1" x14ac:dyDescent="0.3">
      <c r="A127" s="27" t="s">
        <v>221</v>
      </c>
      <c r="B127" s="28" t="s">
        <v>222</v>
      </c>
      <c r="C127" s="24"/>
      <c r="D127" s="17"/>
      <c r="E127" s="17"/>
      <c r="F127" s="18">
        <v>473756</v>
      </c>
      <c r="G127" s="17"/>
    </row>
    <row r="128" spans="1:7" ht="15.75" thickBot="1" x14ac:dyDescent="0.3">
      <c r="A128" s="27" t="s">
        <v>223</v>
      </c>
      <c r="B128" s="28" t="s">
        <v>224</v>
      </c>
      <c r="C128" s="24"/>
      <c r="D128" s="17"/>
      <c r="E128" s="17"/>
      <c r="F128" s="18">
        <v>31726706</v>
      </c>
      <c r="G128" s="17"/>
    </row>
    <row r="129" spans="1:7" ht="26.25" thickBot="1" x14ac:dyDescent="0.3">
      <c r="A129" s="27" t="s">
        <v>225</v>
      </c>
      <c r="B129" s="28" t="s">
        <v>226</v>
      </c>
      <c r="C129" s="24"/>
      <c r="D129" s="17"/>
      <c r="E129" s="17"/>
      <c r="F129" s="18">
        <v>954134</v>
      </c>
      <c r="G129" s="17"/>
    </row>
    <row r="130" spans="1:7" ht="15.75" thickBot="1" x14ac:dyDescent="0.3">
      <c r="A130" s="27" t="s">
        <v>227</v>
      </c>
      <c r="B130" s="28" t="s">
        <v>228</v>
      </c>
      <c r="C130" s="24"/>
      <c r="D130" s="17"/>
      <c r="E130" s="17"/>
      <c r="F130" s="18">
        <v>2865800</v>
      </c>
      <c r="G130" s="17"/>
    </row>
    <row r="131" spans="1:7" ht="26.25" thickBot="1" x14ac:dyDescent="0.3">
      <c r="A131" s="27" t="s">
        <v>277</v>
      </c>
      <c r="B131" s="28" t="s">
        <v>278</v>
      </c>
      <c r="C131" s="24"/>
      <c r="D131" s="17"/>
      <c r="E131" s="17"/>
      <c r="F131" s="18">
        <v>6358709</v>
      </c>
      <c r="G131" s="17"/>
    </row>
    <row r="132" spans="1:7" ht="15.75" thickBot="1" x14ac:dyDescent="0.3">
      <c r="A132" s="27" t="s">
        <v>229</v>
      </c>
      <c r="B132" s="28" t="s">
        <v>230</v>
      </c>
      <c r="C132" s="24"/>
      <c r="D132" s="17"/>
      <c r="E132" s="17"/>
      <c r="F132" s="18">
        <v>15168830</v>
      </c>
      <c r="G132" s="17"/>
    </row>
    <row r="133" spans="1:7" ht="15.75" thickBot="1" x14ac:dyDescent="0.3">
      <c r="A133" s="27" t="s">
        <v>231</v>
      </c>
      <c r="B133" s="28" t="s">
        <v>232</v>
      </c>
      <c r="C133" s="24"/>
      <c r="D133" s="17"/>
      <c r="E133" s="17"/>
      <c r="F133" s="18">
        <v>29149337</v>
      </c>
      <c r="G133" s="17"/>
    </row>
    <row r="134" spans="1:7" ht="15.75" thickBot="1" x14ac:dyDescent="0.3">
      <c r="A134" s="27" t="s">
        <v>233</v>
      </c>
      <c r="B134" s="28" t="s">
        <v>234</v>
      </c>
      <c r="C134" s="24"/>
      <c r="D134" s="17"/>
      <c r="E134" s="17"/>
      <c r="F134" s="18">
        <v>3589967</v>
      </c>
      <c r="G134" s="5"/>
    </row>
    <row r="135" spans="1:7" ht="39" thickBot="1" x14ac:dyDescent="0.3">
      <c r="A135" s="27" t="s">
        <v>235</v>
      </c>
      <c r="B135" s="28" t="s">
        <v>236</v>
      </c>
      <c r="C135" s="24"/>
      <c r="D135" s="17"/>
      <c r="E135" s="17"/>
      <c r="F135" s="18">
        <v>118434</v>
      </c>
      <c r="G135" s="17"/>
    </row>
    <row r="136" spans="1:7" ht="26.25" thickBot="1" x14ac:dyDescent="0.3">
      <c r="A136" s="27" t="s">
        <v>237</v>
      </c>
      <c r="B136" s="28" t="s">
        <v>238</v>
      </c>
      <c r="C136" s="24"/>
      <c r="D136" s="17"/>
      <c r="E136" s="17"/>
      <c r="F136" s="18">
        <v>10441911</v>
      </c>
      <c r="G136" s="17"/>
    </row>
    <row r="137" spans="1:7" ht="26.25" thickBot="1" x14ac:dyDescent="0.3">
      <c r="A137" s="27" t="s">
        <v>239</v>
      </c>
      <c r="B137" s="28" t="s">
        <v>240</v>
      </c>
      <c r="C137" s="24"/>
      <c r="D137" s="17"/>
      <c r="E137" s="17"/>
      <c r="F137" s="18">
        <v>2138715</v>
      </c>
      <c r="G137" s="17"/>
    </row>
    <row r="138" spans="1:7" ht="26.25" thickBot="1" x14ac:dyDescent="0.3">
      <c r="A138" s="27" t="s">
        <v>279</v>
      </c>
      <c r="B138" s="28" t="s">
        <v>280</v>
      </c>
      <c r="C138" s="24"/>
      <c r="D138" s="17"/>
      <c r="E138" s="17"/>
      <c r="F138" s="18">
        <v>193416</v>
      </c>
      <c r="G138" s="17"/>
    </row>
    <row r="139" spans="1:7" ht="15.75" thickBot="1" x14ac:dyDescent="0.3">
      <c r="A139" s="27" t="s">
        <v>241</v>
      </c>
      <c r="B139" s="28" t="s">
        <v>242</v>
      </c>
      <c r="C139" s="24"/>
      <c r="D139" s="17"/>
      <c r="E139" s="17"/>
      <c r="F139" s="18">
        <v>379571</v>
      </c>
      <c r="G139" s="17"/>
    </row>
    <row r="140" spans="1:7" ht="15.75" thickBot="1" x14ac:dyDescent="0.3">
      <c r="A140" s="27" t="s">
        <v>243</v>
      </c>
      <c r="B140" s="28" t="s">
        <v>244</v>
      </c>
      <c r="C140" s="24"/>
      <c r="D140" s="17"/>
      <c r="E140" s="17"/>
      <c r="F140" s="18">
        <v>283994</v>
      </c>
      <c r="G140" s="17"/>
    </row>
    <row r="141" spans="1:7" ht="15.75" thickBot="1" x14ac:dyDescent="0.3">
      <c r="A141" s="27" t="s">
        <v>245</v>
      </c>
      <c r="B141" s="28" t="s">
        <v>246</v>
      </c>
      <c r="C141" s="24"/>
      <c r="D141" s="17"/>
      <c r="E141" s="17"/>
      <c r="F141" s="18">
        <v>3792353</v>
      </c>
      <c r="G141" s="17"/>
    </row>
    <row r="142" spans="1:7" ht="26.25" thickBot="1" x14ac:dyDescent="0.3">
      <c r="A142" s="27" t="s">
        <v>281</v>
      </c>
      <c r="B142" s="28" t="s">
        <v>282</v>
      </c>
      <c r="C142" s="24"/>
      <c r="D142" s="17"/>
      <c r="E142" s="17"/>
      <c r="F142" s="18">
        <v>183437220</v>
      </c>
      <c r="G142" s="17"/>
    </row>
    <row r="143" spans="1:7" ht="26.25" thickBot="1" x14ac:dyDescent="0.3">
      <c r="A143" s="27" t="s">
        <v>247</v>
      </c>
      <c r="B143" s="28" t="s">
        <v>248</v>
      </c>
      <c r="C143" s="24"/>
      <c r="D143" s="17"/>
      <c r="E143" s="17"/>
      <c r="F143" s="18">
        <v>53472373</v>
      </c>
      <c r="G143" s="17"/>
    </row>
    <row r="144" spans="1:7" ht="26.25" thickBot="1" x14ac:dyDescent="0.3">
      <c r="A144" s="27" t="s">
        <v>249</v>
      </c>
      <c r="B144" s="28" t="s">
        <v>250</v>
      </c>
      <c r="C144" s="24"/>
      <c r="D144" s="17"/>
      <c r="E144" s="17"/>
      <c r="F144" s="18">
        <v>2545442</v>
      </c>
      <c r="G144" s="17"/>
    </row>
    <row r="145" spans="1:7" ht="26.25" thickBot="1" x14ac:dyDescent="0.3">
      <c r="A145" s="27" t="s">
        <v>251</v>
      </c>
      <c r="B145" s="28" t="s">
        <v>252</v>
      </c>
      <c r="C145" s="24"/>
      <c r="D145" s="17"/>
      <c r="E145" s="17"/>
      <c r="F145" s="18">
        <v>7104815</v>
      </c>
      <c r="G145" s="17"/>
    </row>
    <row r="146" spans="1:7" ht="26.25" thickBot="1" x14ac:dyDescent="0.3">
      <c r="A146" s="27" t="s">
        <v>253</v>
      </c>
      <c r="B146" s="28" t="s">
        <v>254</v>
      </c>
      <c r="C146" s="24"/>
      <c r="D146" s="17"/>
      <c r="E146" s="17"/>
      <c r="F146" s="18">
        <v>15660417</v>
      </c>
      <c r="G146" s="17"/>
    </row>
    <row r="147" spans="1:7" ht="26.25" thickBot="1" x14ac:dyDescent="0.3">
      <c r="A147" s="27" t="s">
        <v>255</v>
      </c>
      <c r="B147" s="28" t="s">
        <v>256</v>
      </c>
      <c r="C147" s="24"/>
      <c r="D147" s="17"/>
      <c r="E147" s="17"/>
      <c r="F147" s="18">
        <v>5384210</v>
      </c>
      <c r="G147" s="5"/>
    </row>
    <row r="148" spans="1:7" ht="26.25" thickBot="1" x14ac:dyDescent="0.3">
      <c r="A148" s="27" t="s">
        <v>257</v>
      </c>
      <c r="B148" s="28" t="s">
        <v>258</v>
      </c>
      <c r="C148" s="24"/>
      <c r="D148" s="17"/>
      <c r="E148" s="17"/>
      <c r="F148" s="18">
        <v>9105666</v>
      </c>
      <c r="G148" s="5"/>
    </row>
    <row r="149" spans="1:7" ht="15.75" thickBot="1" x14ac:dyDescent="0.3">
      <c r="A149" s="27" t="s">
        <v>259</v>
      </c>
      <c r="B149" s="28" t="s">
        <v>260</v>
      </c>
      <c r="C149" s="24"/>
      <c r="D149" s="17"/>
      <c r="E149" s="17"/>
      <c r="F149" s="18">
        <v>22213141</v>
      </c>
      <c r="G149" s="17"/>
    </row>
    <row r="150" spans="1:7" ht="15.75" thickBot="1" x14ac:dyDescent="0.3">
      <c r="A150" s="27" t="s">
        <v>285</v>
      </c>
      <c r="B150" s="28" t="s">
        <v>286</v>
      </c>
      <c r="C150" s="24"/>
      <c r="D150" s="17"/>
      <c r="E150" s="17"/>
      <c r="F150" s="18">
        <v>549977</v>
      </c>
      <c r="G150" s="17"/>
    </row>
    <row r="151" spans="1:7" ht="15.75" thickBot="1" x14ac:dyDescent="0.3">
      <c r="A151" s="27" t="s">
        <v>261</v>
      </c>
      <c r="B151" s="28" t="s">
        <v>262</v>
      </c>
      <c r="C151" s="24"/>
      <c r="D151" s="17"/>
      <c r="E151" s="17"/>
      <c r="F151" s="18">
        <v>4293345</v>
      </c>
      <c r="G151" s="5"/>
    </row>
    <row r="152" spans="1:7" ht="15.75" thickBot="1" x14ac:dyDescent="0.3">
      <c r="A152" s="27" t="s">
        <v>263</v>
      </c>
      <c r="B152" s="28" t="s">
        <v>264</v>
      </c>
      <c r="C152" s="24"/>
      <c r="D152" s="17"/>
      <c r="E152" s="17"/>
      <c r="F152" s="18">
        <v>2555788</v>
      </c>
      <c r="G152" s="17"/>
    </row>
    <row r="153" spans="1:7" ht="15.75" thickBot="1" x14ac:dyDescent="0.3">
      <c r="A153" s="27" t="s">
        <v>292</v>
      </c>
      <c r="B153" s="28" t="s">
        <v>293</v>
      </c>
      <c r="C153" s="24"/>
      <c r="D153" s="17"/>
      <c r="E153" s="17"/>
      <c r="F153" s="18">
        <v>325127</v>
      </c>
      <c r="G153" s="17"/>
    </row>
    <row r="154" spans="1:7" ht="39" thickBot="1" x14ac:dyDescent="0.3">
      <c r="A154" s="27" t="s">
        <v>287</v>
      </c>
      <c r="B154" s="28" t="s">
        <v>288</v>
      </c>
      <c r="C154" s="24"/>
      <c r="D154" s="17"/>
      <c r="E154" s="17"/>
      <c r="F154" s="18">
        <v>1871546</v>
      </c>
      <c r="G154" s="17"/>
    </row>
    <row r="155" spans="1:7" ht="15.75" thickBot="1" x14ac:dyDescent="0.3">
      <c r="A155" s="27" t="s">
        <v>289</v>
      </c>
      <c r="B155" s="28" t="s">
        <v>290</v>
      </c>
      <c r="C155" s="24"/>
      <c r="D155" s="17"/>
      <c r="E155" s="17"/>
      <c r="F155" s="18">
        <v>3282001</v>
      </c>
      <c r="G155" s="17"/>
    </row>
    <row r="156" spans="1:7" ht="26.25" thickBot="1" x14ac:dyDescent="0.3">
      <c r="A156" s="27" t="s">
        <v>294</v>
      </c>
      <c r="B156" s="28" t="s">
        <v>295</v>
      </c>
      <c r="C156" s="24"/>
      <c r="D156" s="17"/>
      <c r="E156" s="17"/>
      <c r="F156" s="18">
        <v>42017</v>
      </c>
      <c r="G156" s="17"/>
    </row>
    <row r="157" spans="1:7" ht="26.25" thickBot="1" x14ac:dyDescent="0.3">
      <c r="A157" s="27" t="s">
        <v>265</v>
      </c>
      <c r="B157" s="28" t="s">
        <v>266</v>
      </c>
      <c r="C157" s="24"/>
      <c r="D157" s="17"/>
      <c r="E157" s="17"/>
      <c r="F157" s="18">
        <v>16294287</v>
      </c>
      <c r="G157" s="17"/>
    </row>
    <row r="158" spans="1:7" ht="15.75" thickBot="1" x14ac:dyDescent="0.3">
      <c r="A158" s="27" t="s">
        <v>267</v>
      </c>
      <c r="B158" s="28" t="s">
        <v>268</v>
      </c>
      <c r="C158" s="24"/>
      <c r="D158" s="17"/>
      <c r="E158" s="17"/>
      <c r="F158" s="18">
        <v>18497453</v>
      </c>
      <c r="G158" s="17"/>
    </row>
    <row r="159" spans="1:7" ht="39" thickBot="1" x14ac:dyDescent="0.3">
      <c r="A159" s="27" t="s">
        <v>269</v>
      </c>
      <c r="B159" s="28" t="s">
        <v>270</v>
      </c>
      <c r="C159" s="24"/>
      <c r="D159" s="17"/>
      <c r="E159" s="17"/>
      <c r="F159" s="18">
        <v>16863893</v>
      </c>
      <c r="G159" s="17"/>
    </row>
    <row r="160" spans="1:7" ht="15.75" thickBot="1" x14ac:dyDescent="0.3">
      <c r="A160" s="27" t="s">
        <v>271</v>
      </c>
      <c r="B160" s="28" t="s">
        <v>272</v>
      </c>
      <c r="C160" s="24"/>
      <c r="D160" s="17"/>
      <c r="E160" s="17"/>
      <c r="F160" s="18">
        <v>6262433</v>
      </c>
      <c r="G160" s="17"/>
    </row>
    <row r="161" spans="1:7" ht="15.75" thickBot="1" x14ac:dyDescent="0.3">
      <c r="A161" s="27" t="s">
        <v>273</v>
      </c>
      <c r="B161" s="28" t="s">
        <v>274</v>
      </c>
      <c r="C161" s="24"/>
      <c r="D161" s="17"/>
      <c r="E161" s="17"/>
      <c r="F161" s="18">
        <v>72211404</v>
      </c>
      <c r="G161" s="17"/>
    </row>
    <row r="162" spans="1:7" ht="15.75" thickBot="1" x14ac:dyDescent="0.3">
      <c r="A162" s="27" t="s">
        <v>275</v>
      </c>
      <c r="B162" s="28" t="s">
        <v>276</v>
      </c>
      <c r="C162" s="24"/>
      <c r="D162" s="17"/>
      <c r="E162" s="17"/>
      <c r="F162" s="18">
        <v>24494907</v>
      </c>
      <c r="G162" s="17"/>
    </row>
    <row r="163" spans="1:7" ht="15.75" thickBot="1" x14ac:dyDescent="0.3">
      <c r="A163" s="27" t="s">
        <v>297</v>
      </c>
      <c r="B163" s="28" t="s">
        <v>298</v>
      </c>
      <c r="C163" s="13"/>
      <c r="D163" s="5"/>
      <c r="E163" s="5"/>
      <c r="F163" s="18">
        <v>127609</v>
      </c>
      <c r="G163" s="5"/>
    </row>
    <row r="164" spans="1:7" ht="15.75" thickBot="1" x14ac:dyDescent="0.3">
      <c r="A164" s="6"/>
      <c r="B164" s="5"/>
      <c r="C164" s="5"/>
      <c r="D164" s="5"/>
      <c r="E164" s="5"/>
      <c r="F164" s="5"/>
      <c r="G164" s="5"/>
    </row>
    <row r="165" spans="1:7" ht="15.75" thickBot="1" x14ac:dyDescent="0.3">
      <c r="A165" s="35" t="s">
        <v>23</v>
      </c>
      <c r="B165" s="36"/>
      <c r="C165" s="17"/>
      <c r="D165" s="17"/>
      <c r="E165" s="17"/>
      <c r="F165" s="18">
        <f>SUM(F118:F164)</f>
        <v>1746216990</v>
      </c>
      <c r="G165" s="5" t="s">
        <v>10</v>
      </c>
    </row>
    <row r="166" spans="1:7" ht="15.75" thickBot="1" x14ac:dyDescent="0.3">
      <c r="A166" s="10" t="s">
        <v>24</v>
      </c>
      <c r="B166" s="9"/>
      <c r="C166" s="9"/>
      <c r="D166" s="9"/>
      <c r="E166" s="9"/>
      <c r="F166" s="8" t="s">
        <v>10</v>
      </c>
      <c r="G166" s="19">
        <f>G116-F116-F165</f>
        <v>136090283</v>
      </c>
    </row>
  </sheetData>
  <mergeCells count="20">
    <mergeCell ref="A58:B58"/>
    <mergeCell ref="A2:G2"/>
    <mergeCell ref="A4:B4"/>
    <mergeCell ref="A6:B6"/>
    <mergeCell ref="A8:F8"/>
    <mergeCell ref="A12:B12"/>
    <mergeCell ref="A13:B13"/>
    <mergeCell ref="A30:B30"/>
    <mergeCell ref="A31:B31"/>
    <mergeCell ref="A55:B55"/>
    <mergeCell ref="A56:B56"/>
    <mergeCell ref="A57:B57"/>
    <mergeCell ref="A117:B117"/>
    <mergeCell ref="A165:B165"/>
    <mergeCell ref="A83:B83"/>
    <mergeCell ref="A84:B84"/>
    <mergeCell ref="A91:B91"/>
    <mergeCell ref="A92:B92"/>
    <mergeCell ref="A93:B93"/>
    <mergeCell ref="A116:B116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604F66-4448-4686-AE47-4B6AFD6FD3AD}">
  <dimension ref="A2:H168"/>
  <sheetViews>
    <sheetView topLeftCell="A88" workbookViewId="0">
      <selection activeCell="F87" sqref="F87"/>
    </sheetView>
  </sheetViews>
  <sheetFormatPr baseColWidth="10" defaultRowHeight="15" x14ac:dyDescent="0.25"/>
  <cols>
    <col min="2" max="2" width="23.5703125" customWidth="1"/>
    <col min="3" max="3" width="34.5703125" bestFit="1" customWidth="1"/>
    <col min="4" max="5" width="12.28515625" bestFit="1" customWidth="1"/>
    <col min="6" max="7" width="13.85546875" bestFit="1" customWidth="1"/>
    <col min="8" max="8" width="13.5703125" bestFit="1" customWidth="1"/>
  </cols>
  <sheetData>
    <row r="2" spans="1:7" ht="21" x14ac:dyDescent="0.25">
      <c r="A2" s="41" t="s">
        <v>30</v>
      </c>
      <c r="B2" s="41"/>
      <c r="C2" s="41"/>
      <c r="D2" s="41"/>
      <c r="E2" s="41"/>
      <c r="F2" s="41"/>
      <c r="G2" s="41"/>
    </row>
    <row r="4" spans="1:7" x14ac:dyDescent="0.25">
      <c r="A4" s="42" t="s">
        <v>25</v>
      </c>
      <c r="B4" s="42"/>
      <c r="C4" s="12" t="s">
        <v>31</v>
      </c>
      <c r="D4" s="12"/>
      <c r="E4" s="12"/>
      <c r="F4" s="12"/>
    </row>
    <row r="5" spans="1:7" x14ac:dyDescent="0.25">
      <c r="A5" s="11" t="s">
        <v>26</v>
      </c>
      <c r="B5" s="11" t="s">
        <v>32</v>
      </c>
      <c r="C5" s="12"/>
      <c r="D5" s="12"/>
      <c r="E5" s="12"/>
      <c r="F5" s="12"/>
    </row>
    <row r="6" spans="1:7" x14ac:dyDescent="0.25">
      <c r="A6" s="42" t="s">
        <v>27</v>
      </c>
      <c r="B6" s="42"/>
      <c r="C6" s="12" t="s">
        <v>33</v>
      </c>
      <c r="D6" s="12"/>
      <c r="E6" s="12"/>
      <c r="F6" s="12"/>
    </row>
    <row r="7" spans="1:7" ht="15.75" x14ac:dyDescent="0.25">
      <c r="A7" s="4" t="s">
        <v>28</v>
      </c>
      <c r="B7" s="4"/>
      <c r="C7" s="12" t="s">
        <v>296</v>
      </c>
      <c r="D7" s="12"/>
      <c r="E7" s="12"/>
      <c r="F7" s="12"/>
    </row>
    <row r="8" spans="1:7" ht="15.75" x14ac:dyDescent="0.25">
      <c r="A8" s="43" t="s">
        <v>29</v>
      </c>
      <c r="B8" s="43"/>
      <c r="C8" s="43"/>
      <c r="D8" s="43"/>
      <c r="E8" s="43"/>
      <c r="F8" s="43"/>
      <c r="G8" t="s">
        <v>35</v>
      </c>
    </row>
    <row r="10" spans="1:7" ht="15.75" thickBot="1" x14ac:dyDescent="0.3"/>
    <row r="11" spans="1:7" ht="24.75" thickBot="1" x14ac:dyDescent="0.3">
      <c r="A11" s="1" t="s">
        <v>0</v>
      </c>
      <c r="B11" s="2" t="s">
        <v>1</v>
      </c>
      <c r="C11" s="3" t="s">
        <v>2</v>
      </c>
      <c r="D11" s="3" t="s">
        <v>3</v>
      </c>
      <c r="E11" s="3" t="s">
        <v>4</v>
      </c>
      <c r="F11" s="3" t="s">
        <v>5</v>
      </c>
      <c r="G11" s="3" t="s">
        <v>6</v>
      </c>
    </row>
    <row r="12" spans="1:7" ht="15.75" thickBot="1" x14ac:dyDescent="0.3">
      <c r="A12" s="35" t="s">
        <v>7</v>
      </c>
      <c r="B12" s="36"/>
      <c r="C12" s="5"/>
      <c r="D12" s="5"/>
      <c r="E12" s="5"/>
      <c r="F12" s="5"/>
      <c r="G12" s="5"/>
    </row>
    <row r="13" spans="1:7" ht="15.75" thickBot="1" x14ac:dyDescent="0.3">
      <c r="A13" s="39" t="s">
        <v>8</v>
      </c>
      <c r="B13" s="40"/>
      <c r="C13" s="5"/>
      <c r="D13" s="5"/>
      <c r="E13" s="5"/>
      <c r="F13" s="5"/>
      <c r="G13" s="5"/>
    </row>
    <row r="14" spans="1:7" ht="15.75" thickBot="1" x14ac:dyDescent="0.3">
      <c r="A14" s="27" t="s">
        <v>38</v>
      </c>
      <c r="B14" s="17" t="s">
        <v>39</v>
      </c>
      <c r="C14" s="24">
        <v>2650000</v>
      </c>
      <c r="D14" s="24">
        <v>1236057</v>
      </c>
      <c r="E14" s="24">
        <v>1236057</v>
      </c>
      <c r="F14" s="24">
        <f t="shared" ref="F14:F28" si="0">C14+D14-E14</f>
        <v>2650000</v>
      </c>
      <c r="G14" s="17"/>
    </row>
    <row r="15" spans="1:7" ht="15.75" thickBot="1" x14ac:dyDescent="0.3">
      <c r="A15" s="27" t="s">
        <v>40</v>
      </c>
      <c r="B15" s="17" t="s">
        <v>41</v>
      </c>
      <c r="C15" s="24">
        <v>512081</v>
      </c>
      <c r="D15" s="24">
        <v>0</v>
      </c>
      <c r="E15" s="24">
        <v>0</v>
      </c>
      <c r="F15" s="24">
        <f t="shared" si="0"/>
        <v>512081</v>
      </c>
      <c r="G15" s="17"/>
    </row>
    <row r="16" spans="1:7" ht="15.75" thickBot="1" x14ac:dyDescent="0.3">
      <c r="A16" s="27" t="s">
        <v>42</v>
      </c>
      <c r="B16" s="17" t="s">
        <v>43</v>
      </c>
      <c r="C16" s="24">
        <v>12231380</v>
      </c>
      <c r="D16" s="24">
        <v>784897387</v>
      </c>
      <c r="E16" s="24">
        <v>651931198</v>
      </c>
      <c r="F16" s="24">
        <f t="shared" si="0"/>
        <v>145197569</v>
      </c>
      <c r="G16" s="17"/>
    </row>
    <row r="17" spans="1:8" ht="15.75" thickBot="1" x14ac:dyDescent="0.3">
      <c r="A17" s="27" t="s">
        <v>44</v>
      </c>
      <c r="B17" s="17" t="s">
        <v>45</v>
      </c>
      <c r="C17" s="24">
        <v>7593996</v>
      </c>
      <c r="D17" s="24">
        <v>0</v>
      </c>
      <c r="E17" s="24">
        <v>0</v>
      </c>
      <c r="F17" s="24">
        <f t="shared" si="0"/>
        <v>7593996</v>
      </c>
      <c r="G17" s="17"/>
    </row>
    <row r="18" spans="1:8" ht="15.75" thickBot="1" x14ac:dyDescent="0.3">
      <c r="A18" s="27" t="s">
        <v>64</v>
      </c>
      <c r="B18" s="17" t="s">
        <v>65</v>
      </c>
      <c r="C18" s="24">
        <v>150000000</v>
      </c>
      <c r="D18" s="24">
        <v>200000000</v>
      </c>
      <c r="E18" s="24">
        <v>350000000</v>
      </c>
      <c r="F18" s="24">
        <f t="shared" si="0"/>
        <v>0</v>
      </c>
      <c r="G18" s="17"/>
    </row>
    <row r="19" spans="1:8" ht="15.75" thickBot="1" x14ac:dyDescent="0.3">
      <c r="A19" s="27" t="s">
        <v>46</v>
      </c>
      <c r="B19" s="17" t="s">
        <v>47</v>
      </c>
      <c r="C19" s="24">
        <v>0</v>
      </c>
      <c r="D19" s="24">
        <v>60969851</v>
      </c>
      <c r="E19" s="24">
        <v>60969851</v>
      </c>
      <c r="F19" s="24">
        <f t="shared" si="0"/>
        <v>0</v>
      </c>
      <c r="G19" s="17"/>
    </row>
    <row r="20" spans="1:8" ht="15.75" thickBot="1" x14ac:dyDescent="0.3">
      <c r="A20" s="27" t="s">
        <v>50</v>
      </c>
      <c r="B20" s="17" t="s">
        <v>51</v>
      </c>
      <c r="C20" s="24">
        <v>188754186</v>
      </c>
      <c r="D20" s="24">
        <v>334330242</v>
      </c>
      <c r="E20" s="24">
        <v>328869729</v>
      </c>
      <c r="F20" s="24">
        <f>C20+D20-E20</f>
        <v>194214699</v>
      </c>
      <c r="G20" s="18"/>
    </row>
    <row r="21" spans="1:8" ht="15.75" thickBot="1" x14ac:dyDescent="0.3">
      <c r="A21" s="27" t="s">
        <v>48</v>
      </c>
      <c r="B21" s="17" t="s">
        <v>49</v>
      </c>
      <c r="C21" s="24">
        <v>3144077</v>
      </c>
      <c r="D21" s="24">
        <v>309471728</v>
      </c>
      <c r="E21" s="24">
        <v>309165585</v>
      </c>
      <c r="F21" s="24"/>
      <c r="G21" s="18">
        <f>C21+E21-D21</f>
        <v>2837934</v>
      </c>
    </row>
    <row r="22" spans="1:8" ht="15.75" thickBot="1" x14ac:dyDescent="0.3">
      <c r="A22" s="27" t="s">
        <v>54</v>
      </c>
      <c r="B22" s="17" t="s">
        <v>55</v>
      </c>
      <c r="C22" s="24">
        <v>178635</v>
      </c>
      <c r="D22" s="24">
        <v>1585860</v>
      </c>
      <c r="E22" s="24">
        <v>1529036</v>
      </c>
      <c r="F22" s="24">
        <f>C22+D22-E22</f>
        <v>235459</v>
      </c>
      <c r="G22" s="18"/>
    </row>
    <row r="23" spans="1:8" ht="15.75" thickBot="1" x14ac:dyDescent="0.3">
      <c r="A23" s="27" t="s">
        <v>56</v>
      </c>
      <c r="B23" s="17" t="s">
        <v>57</v>
      </c>
      <c r="C23" s="24">
        <v>271578</v>
      </c>
      <c r="D23" s="24">
        <v>351985</v>
      </c>
      <c r="E23" s="24">
        <v>271578</v>
      </c>
      <c r="F23" s="24">
        <f t="shared" si="0"/>
        <v>351985</v>
      </c>
      <c r="G23" s="17"/>
    </row>
    <row r="24" spans="1:8" ht="15.75" thickBot="1" x14ac:dyDescent="0.3">
      <c r="A24" s="27" t="s">
        <v>52</v>
      </c>
      <c r="B24" s="17" t="s">
        <v>53</v>
      </c>
      <c r="C24" s="24">
        <v>5240840</v>
      </c>
      <c r="D24" s="24">
        <v>500000</v>
      </c>
      <c r="E24" s="24">
        <v>769584</v>
      </c>
      <c r="F24" s="24">
        <f t="shared" si="0"/>
        <v>4971256</v>
      </c>
      <c r="G24" s="17"/>
    </row>
    <row r="25" spans="1:8" ht="26.25" thickBot="1" x14ac:dyDescent="0.3">
      <c r="A25" s="27" t="s">
        <v>58</v>
      </c>
      <c r="B25" s="17" t="s">
        <v>59</v>
      </c>
      <c r="C25" s="24">
        <v>6531975</v>
      </c>
      <c r="D25" s="24">
        <v>520960</v>
      </c>
      <c r="E25" s="24">
        <v>4609930</v>
      </c>
      <c r="F25" s="24">
        <f t="shared" si="0"/>
        <v>2443005</v>
      </c>
      <c r="G25" s="17"/>
    </row>
    <row r="26" spans="1:8" ht="26.25" thickBot="1" x14ac:dyDescent="0.3">
      <c r="A26" s="27" t="s">
        <v>66</v>
      </c>
      <c r="B26" s="17" t="s">
        <v>67</v>
      </c>
      <c r="C26" s="24">
        <v>3783382</v>
      </c>
      <c r="D26" s="24">
        <v>21250145</v>
      </c>
      <c r="E26" s="24">
        <v>19770249</v>
      </c>
      <c r="F26" s="24">
        <f t="shared" si="0"/>
        <v>5263278</v>
      </c>
      <c r="G26" s="17"/>
    </row>
    <row r="27" spans="1:8" ht="15.75" thickBot="1" x14ac:dyDescent="0.3">
      <c r="A27" s="27" t="s">
        <v>60</v>
      </c>
      <c r="B27" s="17" t="s">
        <v>61</v>
      </c>
      <c r="C27" s="24">
        <v>6563664</v>
      </c>
      <c r="D27" s="24">
        <v>28870311</v>
      </c>
      <c r="E27" s="24">
        <v>28869185</v>
      </c>
      <c r="F27" s="24">
        <f t="shared" si="0"/>
        <v>6564790</v>
      </c>
      <c r="G27" s="17"/>
    </row>
    <row r="28" spans="1:8" ht="26.25" thickBot="1" x14ac:dyDescent="0.3">
      <c r="A28" s="27" t="s">
        <v>62</v>
      </c>
      <c r="B28" s="17" t="s">
        <v>63</v>
      </c>
      <c r="C28" s="24">
        <v>4674006</v>
      </c>
      <c r="D28" s="24">
        <v>0</v>
      </c>
      <c r="E28" s="24">
        <v>4674006</v>
      </c>
      <c r="F28" s="24">
        <f t="shared" si="0"/>
        <v>0</v>
      </c>
      <c r="G28" s="17"/>
    </row>
    <row r="29" spans="1:8" ht="15.75" thickBot="1" x14ac:dyDescent="0.3">
      <c r="A29" s="27" t="s">
        <v>299</v>
      </c>
      <c r="B29" s="17" t="s">
        <v>300</v>
      </c>
      <c r="C29" s="24">
        <v>0</v>
      </c>
      <c r="D29" s="24">
        <v>163640</v>
      </c>
      <c r="E29" s="24">
        <v>163640</v>
      </c>
      <c r="F29" s="24">
        <f>D29-E29</f>
        <v>0</v>
      </c>
      <c r="G29" s="17"/>
    </row>
    <row r="30" spans="1:8" ht="15.75" thickBot="1" x14ac:dyDescent="0.3">
      <c r="A30" s="6"/>
      <c r="B30" s="5"/>
      <c r="C30" s="5"/>
      <c r="D30" s="5"/>
      <c r="E30" s="5"/>
      <c r="F30" s="5"/>
      <c r="G30" s="5"/>
    </row>
    <row r="31" spans="1:8" ht="15.75" thickBot="1" x14ac:dyDescent="0.3">
      <c r="A31" s="35" t="s">
        <v>9</v>
      </c>
      <c r="B31" s="36"/>
      <c r="C31" s="5"/>
      <c r="D31" s="5"/>
      <c r="E31" s="5"/>
      <c r="F31" s="18">
        <f>SUM(F14:F30)</f>
        <v>369998118</v>
      </c>
      <c r="G31" s="18">
        <f>SUM(G14:G30)</f>
        <v>2837934</v>
      </c>
      <c r="H31" s="21"/>
    </row>
    <row r="32" spans="1:8" ht="15.75" thickBot="1" x14ac:dyDescent="0.3">
      <c r="A32" s="39" t="s">
        <v>11</v>
      </c>
      <c r="B32" s="40"/>
      <c r="C32" s="5"/>
      <c r="D32" s="5"/>
      <c r="E32" s="5"/>
      <c r="F32" s="5"/>
      <c r="G32" s="5"/>
    </row>
    <row r="33" spans="1:7" ht="15.75" thickBot="1" x14ac:dyDescent="0.3">
      <c r="A33" s="27" t="s">
        <v>68</v>
      </c>
      <c r="B33" s="17" t="s">
        <v>89</v>
      </c>
      <c r="C33" s="24">
        <v>51219126</v>
      </c>
      <c r="D33" s="24">
        <v>0</v>
      </c>
      <c r="E33" s="24">
        <v>0</v>
      </c>
      <c r="F33" s="18">
        <f t="shared" ref="F33:F42" si="1">C33+D33-E33</f>
        <v>51219126</v>
      </c>
      <c r="G33" s="17"/>
    </row>
    <row r="34" spans="1:7" ht="15.75" thickBot="1" x14ac:dyDescent="0.3">
      <c r="A34" s="27" t="s">
        <v>69</v>
      </c>
      <c r="B34" s="17" t="s">
        <v>90</v>
      </c>
      <c r="C34" s="24">
        <v>797991197</v>
      </c>
      <c r="D34" s="24">
        <v>22877379</v>
      </c>
      <c r="E34" s="24">
        <v>0</v>
      </c>
      <c r="F34" s="18">
        <f t="shared" si="1"/>
        <v>820868576</v>
      </c>
      <c r="G34" s="17"/>
    </row>
    <row r="35" spans="1:7" ht="15.75" thickBot="1" x14ac:dyDescent="0.3">
      <c r="A35" s="27" t="s">
        <v>70</v>
      </c>
      <c r="B35" s="17" t="s">
        <v>91</v>
      </c>
      <c r="C35" s="24">
        <v>61112600</v>
      </c>
      <c r="D35" s="24">
        <v>0</v>
      </c>
      <c r="E35" s="24">
        <v>0</v>
      </c>
      <c r="F35" s="18">
        <f t="shared" si="1"/>
        <v>61112600</v>
      </c>
      <c r="G35" s="17"/>
    </row>
    <row r="36" spans="1:7" ht="26.25" thickBot="1" x14ac:dyDescent="0.3">
      <c r="A36" s="27" t="s">
        <v>71</v>
      </c>
      <c r="B36" s="17" t="s">
        <v>92</v>
      </c>
      <c r="C36" s="24">
        <v>81259295</v>
      </c>
      <c r="D36" s="24">
        <v>0</v>
      </c>
      <c r="E36" s="24">
        <v>0</v>
      </c>
      <c r="F36" s="18">
        <f t="shared" si="1"/>
        <v>81259295</v>
      </c>
      <c r="G36" s="17"/>
    </row>
    <row r="37" spans="1:7" ht="15.75" thickBot="1" x14ac:dyDescent="0.3">
      <c r="A37" s="27" t="s">
        <v>72</v>
      </c>
      <c r="B37" s="17" t="s">
        <v>93</v>
      </c>
      <c r="C37" s="24">
        <v>12990000</v>
      </c>
      <c r="D37" s="24">
        <v>0</v>
      </c>
      <c r="E37" s="24">
        <v>0</v>
      </c>
      <c r="F37" s="18">
        <f t="shared" si="1"/>
        <v>12990000</v>
      </c>
      <c r="G37" s="17"/>
    </row>
    <row r="38" spans="1:7" ht="26.25" thickBot="1" x14ac:dyDescent="0.3">
      <c r="A38" s="27" t="s">
        <v>73</v>
      </c>
      <c r="B38" s="17" t="s">
        <v>94</v>
      </c>
      <c r="C38" s="24">
        <v>46282307</v>
      </c>
      <c r="D38" s="24">
        <v>0</v>
      </c>
      <c r="E38" s="24">
        <v>0</v>
      </c>
      <c r="F38" s="18">
        <f t="shared" si="1"/>
        <v>46282307</v>
      </c>
      <c r="G38" s="17"/>
    </row>
    <row r="39" spans="1:7" ht="15.75" thickBot="1" x14ac:dyDescent="0.3">
      <c r="A39" s="27" t="s">
        <v>74</v>
      </c>
      <c r="B39" s="17" t="s">
        <v>95</v>
      </c>
      <c r="C39" s="24">
        <v>20197885</v>
      </c>
      <c r="D39" s="24">
        <v>0</v>
      </c>
      <c r="E39" s="24">
        <v>0</v>
      </c>
      <c r="F39" s="18">
        <f t="shared" si="1"/>
        <v>20197885</v>
      </c>
      <c r="G39" s="17"/>
    </row>
    <row r="40" spans="1:7" ht="15.75" thickBot="1" x14ac:dyDescent="0.3">
      <c r="A40" s="27" t="s">
        <v>75</v>
      </c>
      <c r="B40" s="17" t="s">
        <v>96</v>
      </c>
      <c r="C40" s="24">
        <v>230988193</v>
      </c>
      <c r="D40" s="24">
        <v>0</v>
      </c>
      <c r="E40" s="24">
        <v>0</v>
      </c>
      <c r="F40" s="18">
        <f t="shared" si="1"/>
        <v>230988193</v>
      </c>
      <c r="G40" s="17"/>
    </row>
    <row r="41" spans="1:7" ht="15.75" thickBot="1" x14ac:dyDescent="0.3">
      <c r="A41" s="27" t="s">
        <v>76</v>
      </c>
      <c r="B41" s="17" t="s">
        <v>97</v>
      </c>
      <c r="C41" s="24">
        <v>22694999</v>
      </c>
      <c r="D41" s="24">
        <v>0</v>
      </c>
      <c r="E41" s="24">
        <v>0</v>
      </c>
      <c r="F41" s="18">
        <f t="shared" si="1"/>
        <v>22694999</v>
      </c>
      <c r="G41" s="17"/>
    </row>
    <row r="42" spans="1:7" ht="15.75" thickBot="1" x14ac:dyDescent="0.3">
      <c r="A42" s="27" t="s">
        <v>77</v>
      </c>
      <c r="B42" s="17" t="s">
        <v>98</v>
      </c>
      <c r="C42" s="24">
        <v>9302000</v>
      </c>
      <c r="D42" s="24">
        <v>0</v>
      </c>
      <c r="E42" s="24">
        <v>9302000</v>
      </c>
      <c r="F42" s="18">
        <f t="shared" si="1"/>
        <v>0</v>
      </c>
      <c r="G42" s="17"/>
    </row>
    <row r="43" spans="1:7" ht="39" thickBot="1" x14ac:dyDescent="0.3">
      <c r="A43" s="27" t="s">
        <v>78</v>
      </c>
      <c r="B43" s="17" t="s">
        <v>99</v>
      </c>
      <c r="C43" s="24">
        <v>13774196</v>
      </c>
      <c r="D43" s="24">
        <v>0</v>
      </c>
      <c r="E43" s="24">
        <v>0</v>
      </c>
      <c r="F43" s="24">
        <v>0</v>
      </c>
      <c r="G43" s="18">
        <f>C43+E43-D43</f>
        <v>13774196</v>
      </c>
    </row>
    <row r="44" spans="1:7" ht="39" thickBot="1" x14ac:dyDescent="0.3">
      <c r="A44" s="27" t="s">
        <v>79</v>
      </c>
      <c r="B44" s="17" t="s">
        <v>100</v>
      </c>
      <c r="C44" s="24">
        <v>155897534</v>
      </c>
      <c r="D44" s="24">
        <v>0</v>
      </c>
      <c r="E44" s="24">
        <v>0</v>
      </c>
      <c r="F44" s="24">
        <v>0</v>
      </c>
      <c r="G44" s="18">
        <f t="shared" ref="G44:G52" si="2">C44+E44-D44</f>
        <v>155897534</v>
      </c>
    </row>
    <row r="45" spans="1:7" ht="39" thickBot="1" x14ac:dyDescent="0.3">
      <c r="A45" s="27" t="s">
        <v>80</v>
      </c>
      <c r="B45" s="17" t="s">
        <v>101</v>
      </c>
      <c r="C45" s="24">
        <v>16201012</v>
      </c>
      <c r="D45" s="24">
        <v>0</v>
      </c>
      <c r="E45" s="24">
        <v>0</v>
      </c>
      <c r="F45" s="24">
        <v>0</v>
      </c>
      <c r="G45" s="18">
        <f t="shared" si="2"/>
        <v>16201012</v>
      </c>
    </row>
    <row r="46" spans="1:7" ht="51.75" thickBot="1" x14ac:dyDescent="0.3">
      <c r="A46" s="27" t="s">
        <v>81</v>
      </c>
      <c r="B46" s="17" t="s">
        <v>102</v>
      </c>
      <c r="C46" s="24">
        <v>69200173</v>
      </c>
      <c r="D46" s="24">
        <v>0</v>
      </c>
      <c r="E46" s="24">
        <v>0</v>
      </c>
      <c r="F46" s="24">
        <v>0</v>
      </c>
      <c r="G46" s="18">
        <f t="shared" si="2"/>
        <v>69200173</v>
      </c>
    </row>
    <row r="47" spans="1:7" ht="26.25" thickBot="1" x14ac:dyDescent="0.3">
      <c r="A47" s="27" t="s">
        <v>82</v>
      </c>
      <c r="B47" s="17" t="s">
        <v>103</v>
      </c>
      <c r="C47" s="24">
        <v>5103214</v>
      </c>
      <c r="D47" s="24">
        <v>0</v>
      </c>
      <c r="E47" s="24">
        <v>0</v>
      </c>
      <c r="F47" s="24">
        <v>0</v>
      </c>
      <c r="G47" s="18">
        <f t="shared" si="2"/>
        <v>5103214</v>
      </c>
    </row>
    <row r="48" spans="1:7" ht="51.75" thickBot="1" x14ac:dyDescent="0.3">
      <c r="A48" s="27" t="s">
        <v>83</v>
      </c>
      <c r="B48" s="17" t="s">
        <v>104</v>
      </c>
      <c r="C48" s="24">
        <v>39316910</v>
      </c>
      <c r="D48" s="24">
        <v>0</v>
      </c>
      <c r="E48" s="24">
        <v>0</v>
      </c>
      <c r="F48" s="24">
        <v>0</v>
      </c>
      <c r="G48" s="18">
        <f t="shared" si="2"/>
        <v>39316910</v>
      </c>
    </row>
    <row r="49" spans="1:8" ht="39" thickBot="1" x14ac:dyDescent="0.3">
      <c r="A49" s="27" t="s">
        <v>84</v>
      </c>
      <c r="B49" s="17" t="s">
        <v>105</v>
      </c>
      <c r="C49" s="24">
        <v>19443919</v>
      </c>
      <c r="D49" s="24">
        <v>0</v>
      </c>
      <c r="E49" s="24">
        <v>0</v>
      </c>
      <c r="F49" s="24">
        <v>0</v>
      </c>
      <c r="G49" s="18">
        <f t="shared" si="2"/>
        <v>19443919</v>
      </c>
    </row>
    <row r="50" spans="1:8" ht="39" thickBot="1" x14ac:dyDescent="0.3">
      <c r="A50" s="27" t="s">
        <v>85</v>
      </c>
      <c r="B50" s="17" t="s">
        <v>106</v>
      </c>
      <c r="C50" s="24">
        <v>273034836</v>
      </c>
      <c r="D50" s="24">
        <v>0</v>
      </c>
      <c r="E50" s="24">
        <v>0</v>
      </c>
      <c r="F50" s="24">
        <v>0</v>
      </c>
      <c r="G50" s="18">
        <f t="shared" si="2"/>
        <v>273034836</v>
      </c>
    </row>
    <row r="51" spans="1:8" ht="39" thickBot="1" x14ac:dyDescent="0.3">
      <c r="A51" s="27" t="s">
        <v>86</v>
      </c>
      <c r="B51" s="17" t="s">
        <v>107</v>
      </c>
      <c r="C51" s="24">
        <v>30257997</v>
      </c>
      <c r="D51" s="24">
        <v>0</v>
      </c>
      <c r="E51" s="24">
        <v>0</v>
      </c>
      <c r="F51" s="24">
        <v>0</v>
      </c>
      <c r="G51" s="18">
        <f t="shared" si="2"/>
        <v>30257997</v>
      </c>
    </row>
    <row r="52" spans="1:8" ht="15.75" thickBot="1" x14ac:dyDescent="0.3">
      <c r="A52" s="27" t="s">
        <v>87</v>
      </c>
      <c r="B52" s="17" t="s">
        <v>108</v>
      </c>
      <c r="C52" s="24">
        <v>33000918</v>
      </c>
      <c r="D52" s="24">
        <v>0</v>
      </c>
      <c r="E52" s="24">
        <v>0</v>
      </c>
      <c r="F52" s="24">
        <v>0</v>
      </c>
      <c r="G52" s="18">
        <f t="shared" si="2"/>
        <v>33000918</v>
      </c>
    </row>
    <row r="53" spans="1:8" ht="39" thickBot="1" x14ac:dyDescent="0.3">
      <c r="A53" s="27" t="s">
        <v>88</v>
      </c>
      <c r="B53" s="17" t="s">
        <v>109</v>
      </c>
      <c r="C53" s="24">
        <v>33000918</v>
      </c>
      <c r="D53" s="24">
        <v>0</v>
      </c>
      <c r="E53" s="24">
        <v>0</v>
      </c>
      <c r="F53" s="24">
        <f>C53</f>
        <v>33000918</v>
      </c>
      <c r="G53" s="18">
        <v>0</v>
      </c>
    </row>
    <row r="54" spans="1:8" ht="26.25" thickBot="1" x14ac:dyDescent="0.3">
      <c r="A54" s="27" t="s">
        <v>110</v>
      </c>
      <c r="B54" s="17" t="s">
        <v>165</v>
      </c>
      <c r="C54" s="24">
        <v>349826954</v>
      </c>
      <c r="D54" s="24">
        <v>0</v>
      </c>
      <c r="E54" s="24">
        <v>0</v>
      </c>
      <c r="F54" s="18">
        <f>C54+D54-E54</f>
        <v>349826954</v>
      </c>
      <c r="G54" s="17"/>
    </row>
    <row r="55" spans="1:8" ht="15.75" thickBot="1" x14ac:dyDescent="0.3">
      <c r="A55" s="25"/>
      <c r="B55" s="5"/>
      <c r="C55" s="5"/>
      <c r="D55" s="5"/>
      <c r="E55" s="5"/>
      <c r="F55" s="5"/>
      <c r="G55" s="5"/>
    </row>
    <row r="56" spans="1:8" ht="15.75" thickBot="1" x14ac:dyDescent="0.3">
      <c r="A56" s="35" t="s">
        <v>12</v>
      </c>
      <c r="B56" s="36"/>
      <c r="C56" s="5"/>
      <c r="D56" s="5"/>
      <c r="E56" s="5"/>
      <c r="F56" s="18">
        <f>SUM(F33:F54)</f>
        <v>1730440853</v>
      </c>
      <c r="G56" s="18">
        <f>SUM(G33:G54)</f>
        <v>655230709</v>
      </c>
    </row>
    <row r="57" spans="1:8" ht="15.75" thickBot="1" x14ac:dyDescent="0.3">
      <c r="A57" s="37" t="s">
        <v>13</v>
      </c>
      <c r="B57" s="38"/>
      <c r="C57" s="7"/>
      <c r="D57" s="7"/>
      <c r="E57" s="7"/>
      <c r="F57" s="23">
        <f>F56+F31</f>
        <v>2100438971</v>
      </c>
      <c r="G57" s="23">
        <f>G56+G31</f>
        <v>658068643</v>
      </c>
      <c r="H57" s="21">
        <f>F57-G57</f>
        <v>1442370328</v>
      </c>
    </row>
    <row r="58" spans="1:8" ht="15.75" thickBot="1" x14ac:dyDescent="0.3">
      <c r="A58" s="35" t="s">
        <v>14</v>
      </c>
      <c r="B58" s="36"/>
      <c r="C58" s="5"/>
      <c r="D58" s="5"/>
      <c r="E58" s="5"/>
      <c r="F58" s="5"/>
      <c r="G58" s="5"/>
    </row>
    <row r="59" spans="1:8" ht="15.75" thickBot="1" x14ac:dyDescent="0.3">
      <c r="A59" s="39" t="s">
        <v>15</v>
      </c>
      <c r="B59" s="40"/>
      <c r="C59" s="5"/>
      <c r="D59" s="5"/>
      <c r="E59" s="5"/>
      <c r="F59" s="5"/>
      <c r="G59" s="5"/>
    </row>
    <row r="60" spans="1:8" ht="26.25" thickBot="1" x14ac:dyDescent="0.3">
      <c r="A60" s="27" t="s">
        <v>111</v>
      </c>
      <c r="B60" s="17" t="s">
        <v>112</v>
      </c>
      <c r="C60" s="24">
        <v>4150966</v>
      </c>
      <c r="D60" s="24">
        <v>8821024</v>
      </c>
      <c r="E60" s="24">
        <v>5412766</v>
      </c>
      <c r="F60" s="17"/>
      <c r="G60" s="18">
        <f t="shared" ref="G60:G82" si="3">C60+E60-D60</f>
        <v>742708</v>
      </c>
    </row>
    <row r="61" spans="1:8" ht="26.25" thickBot="1" x14ac:dyDescent="0.3">
      <c r="A61" s="27" t="s">
        <v>113</v>
      </c>
      <c r="B61" s="17" t="s">
        <v>114</v>
      </c>
      <c r="C61" s="24">
        <v>458964</v>
      </c>
      <c r="D61" s="24">
        <v>771728</v>
      </c>
      <c r="E61" s="24">
        <v>315176</v>
      </c>
      <c r="F61" s="17"/>
      <c r="G61" s="18">
        <f t="shared" si="3"/>
        <v>2412</v>
      </c>
    </row>
    <row r="62" spans="1:8" ht="15.75" thickBot="1" x14ac:dyDescent="0.3">
      <c r="A62" s="27" t="s">
        <v>115</v>
      </c>
      <c r="B62" s="17" t="s">
        <v>116</v>
      </c>
      <c r="C62" s="24">
        <v>43617985</v>
      </c>
      <c r="D62" s="24">
        <v>253587870</v>
      </c>
      <c r="E62" s="24">
        <v>225652964</v>
      </c>
      <c r="F62" s="17"/>
      <c r="G62" s="18">
        <f t="shared" si="3"/>
        <v>15683079</v>
      </c>
    </row>
    <row r="63" spans="1:8" ht="15.75" thickBot="1" x14ac:dyDescent="0.3">
      <c r="A63" s="27" t="s">
        <v>117</v>
      </c>
      <c r="B63" s="17" t="s">
        <v>118</v>
      </c>
      <c r="C63" s="24">
        <v>1758391</v>
      </c>
      <c r="D63" s="24">
        <v>9931528</v>
      </c>
      <c r="E63" s="24">
        <v>10633057</v>
      </c>
      <c r="F63" s="17"/>
      <c r="G63" s="18">
        <f t="shared" si="3"/>
        <v>2459920</v>
      </c>
    </row>
    <row r="64" spans="1:8" ht="15.75" thickBot="1" x14ac:dyDescent="0.3">
      <c r="A64" s="27" t="s">
        <v>119</v>
      </c>
      <c r="B64" s="17" t="s">
        <v>120</v>
      </c>
      <c r="C64" s="24">
        <v>3048140</v>
      </c>
      <c r="D64" s="24">
        <v>3048140</v>
      </c>
      <c r="E64" s="24">
        <v>4396941</v>
      </c>
      <c r="F64" s="17"/>
      <c r="G64" s="18">
        <f t="shared" si="3"/>
        <v>4396941</v>
      </c>
    </row>
    <row r="65" spans="1:8" ht="15.75" thickBot="1" x14ac:dyDescent="0.3">
      <c r="A65" s="27" t="s">
        <v>121</v>
      </c>
      <c r="B65" s="17" t="s">
        <v>122</v>
      </c>
      <c r="C65" s="24">
        <v>320820</v>
      </c>
      <c r="D65" s="24">
        <v>785653</v>
      </c>
      <c r="E65" s="24">
        <v>465201</v>
      </c>
      <c r="F65" s="17"/>
      <c r="G65" s="18">
        <f t="shared" si="3"/>
        <v>368</v>
      </c>
    </row>
    <row r="66" spans="1:8" ht="26.25" thickBot="1" x14ac:dyDescent="0.3">
      <c r="A66" s="27" t="s">
        <v>123</v>
      </c>
      <c r="B66" s="17" t="s">
        <v>124</v>
      </c>
      <c r="C66" s="24">
        <v>342544</v>
      </c>
      <c r="D66" s="24">
        <v>7762573</v>
      </c>
      <c r="E66" s="24">
        <v>8931632</v>
      </c>
      <c r="F66" s="17"/>
      <c r="G66" s="18">
        <f t="shared" si="3"/>
        <v>1511603</v>
      </c>
    </row>
    <row r="67" spans="1:8" ht="15.75" thickBot="1" x14ac:dyDescent="0.3">
      <c r="A67" s="27" t="s">
        <v>125</v>
      </c>
      <c r="B67" s="17" t="s">
        <v>126</v>
      </c>
      <c r="C67" s="24">
        <v>0</v>
      </c>
      <c r="D67" s="24">
        <v>1803270</v>
      </c>
      <c r="E67" s="24">
        <v>1803270</v>
      </c>
      <c r="F67" s="17"/>
      <c r="G67" s="18">
        <f t="shared" si="3"/>
        <v>0</v>
      </c>
    </row>
    <row r="68" spans="1:8" ht="15.75" thickBot="1" x14ac:dyDescent="0.3">
      <c r="A68" s="27" t="s">
        <v>127</v>
      </c>
      <c r="B68" s="17" t="s">
        <v>128</v>
      </c>
      <c r="C68" s="24">
        <v>51495</v>
      </c>
      <c r="D68" s="24">
        <v>65824334</v>
      </c>
      <c r="E68" s="24">
        <v>65824334</v>
      </c>
      <c r="F68" s="18"/>
      <c r="G68" s="18">
        <f>C68+E68-D68</f>
        <v>51495</v>
      </c>
    </row>
    <row r="69" spans="1:8" ht="15.75" thickBot="1" x14ac:dyDescent="0.3">
      <c r="A69" s="27" t="s">
        <v>129</v>
      </c>
      <c r="B69" s="17" t="s">
        <v>130</v>
      </c>
      <c r="C69" s="24">
        <v>37152618</v>
      </c>
      <c r="D69" s="24">
        <v>5268095</v>
      </c>
      <c r="E69" s="24">
        <v>47946813</v>
      </c>
      <c r="F69" s="17"/>
      <c r="G69" s="18">
        <f t="shared" si="3"/>
        <v>79831336</v>
      </c>
    </row>
    <row r="70" spans="1:8" ht="15.75" thickBot="1" x14ac:dyDescent="0.3">
      <c r="A70" s="27" t="s">
        <v>131</v>
      </c>
      <c r="B70" s="17" t="s">
        <v>132</v>
      </c>
      <c r="C70" s="24">
        <v>1641850</v>
      </c>
      <c r="D70" s="24">
        <v>3808340</v>
      </c>
      <c r="E70" s="24">
        <v>3829340</v>
      </c>
      <c r="F70" s="17"/>
      <c r="G70" s="18">
        <f t="shared" si="3"/>
        <v>1662850</v>
      </c>
      <c r="H70" s="20"/>
    </row>
    <row r="71" spans="1:8" ht="15.75" thickBot="1" x14ac:dyDescent="0.3">
      <c r="A71" s="27" t="s">
        <v>133</v>
      </c>
      <c r="B71" s="17" t="s">
        <v>134</v>
      </c>
      <c r="C71" s="24">
        <v>0</v>
      </c>
      <c r="D71" s="24">
        <v>822271</v>
      </c>
      <c r="E71" s="24">
        <v>822271</v>
      </c>
      <c r="F71" s="17"/>
      <c r="G71" s="18">
        <f t="shared" si="3"/>
        <v>0</v>
      </c>
    </row>
    <row r="72" spans="1:8" ht="26.25" thickBot="1" x14ac:dyDescent="0.3">
      <c r="A72" s="27" t="s">
        <v>135</v>
      </c>
      <c r="B72" s="17" t="s">
        <v>136</v>
      </c>
      <c r="C72" s="24">
        <v>1290503</v>
      </c>
      <c r="D72" s="24">
        <v>176316049</v>
      </c>
      <c r="E72" s="24">
        <v>176169765</v>
      </c>
      <c r="F72" s="17"/>
      <c r="G72" s="18">
        <f t="shared" si="3"/>
        <v>1144219</v>
      </c>
    </row>
    <row r="73" spans="1:8" ht="26.25" thickBot="1" x14ac:dyDescent="0.3">
      <c r="A73" s="27" t="s">
        <v>137</v>
      </c>
      <c r="B73" s="17" t="s">
        <v>138</v>
      </c>
      <c r="C73" s="24">
        <v>0</v>
      </c>
      <c r="D73" s="24">
        <v>1741232</v>
      </c>
      <c r="E73" s="24">
        <v>1741232</v>
      </c>
      <c r="F73" s="17"/>
      <c r="G73" s="18">
        <f t="shared" si="3"/>
        <v>0</v>
      </c>
    </row>
    <row r="74" spans="1:8" ht="26.25" thickBot="1" x14ac:dyDescent="0.3">
      <c r="A74" s="27" t="s">
        <v>139</v>
      </c>
      <c r="B74" s="17" t="s">
        <v>140</v>
      </c>
      <c r="C74" s="24">
        <v>0</v>
      </c>
      <c r="D74" s="24">
        <v>3066238</v>
      </c>
      <c r="E74" s="24">
        <v>3066238</v>
      </c>
      <c r="F74" s="17"/>
      <c r="G74" s="18">
        <f t="shared" si="3"/>
        <v>0</v>
      </c>
    </row>
    <row r="75" spans="1:8" ht="15.75" thickBot="1" x14ac:dyDescent="0.3">
      <c r="A75" s="27" t="s">
        <v>141</v>
      </c>
      <c r="B75" s="17" t="s">
        <v>142</v>
      </c>
      <c r="C75" s="24">
        <v>3190084</v>
      </c>
      <c r="D75" s="24">
        <v>3190084</v>
      </c>
      <c r="E75" s="24">
        <v>3559650</v>
      </c>
      <c r="F75" s="17"/>
      <c r="G75" s="18">
        <f t="shared" si="3"/>
        <v>3559650</v>
      </c>
    </row>
    <row r="76" spans="1:8" ht="26.25" thickBot="1" x14ac:dyDescent="0.3">
      <c r="A76" s="27" t="s">
        <v>143</v>
      </c>
      <c r="B76" s="17" t="s">
        <v>144</v>
      </c>
      <c r="C76" s="24">
        <v>46375296</v>
      </c>
      <c r="D76" s="24">
        <v>46375296</v>
      </c>
      <c r="E76" s="24">
        <v>50777337</v>
      </c>
      <c r="F76" s="17"/>
      <c r="G76" s="18">
        <f t="shared" si="3"/>
        <v>50777337</v>
      </c>
    </row>
    <row r="77" spans="1:8" ht="15.75" thickBot="1" x14ac:dyDescent="0.3">
      <c r="A77" s="27" t="s">
        <v>145</v>
      </c>
      <c r="B77" s="17" t="s">
        <v>146</v>
      </c>
      <c r="C77" s="24">
        <v>3686966</v>
      </c>
      <c r="D77" s="24">
        <v>530250</v>
      </c>
      <c r="E77" s="24">
        <v>240990</v>
      </c>
      <c r="F77" s="17"/>
      <c r="G77" s="18">
        <f t="shared" si="3"/>
        <v>3397706</v>
      </c>
    </row>
    <row r="78" spans="1:8" ht="26.25" thickBot="1" x14ac:dyDescent="0.3">
      <c r="A78" s="6" t="s">
        <v>147</v>
      </c>
      <c r="B78" s="5" t="s">
        <v>148</v>
      </c>
      <c r="C78" s="13">
        <v>0</v>
      </c>
      <c r="D78" s="13">
        <v>0</v>
      </c>
      <c r="E78" s="13">
        <v>0</v>
      </c>
      <c r="F78" s="5"/>
      <c r="G78" s="15">
        <f t="shared" si="3"/>
        <v>0</v>
      </c>
    </row>
    <row r="79" spans="1:8" ht="26.25" thickBot="1" x14ac:dyDescent="0.3">
      <c r="A79" s="27" t="s">
        <v>149</v>
      </c>
      <c r="B79" s="17" t="s">
        <v>150</v>
      </c>
      <c r="C79" s="24">
        <v>125736574</v>
      </c>
      <c r="D79" s="24">
        <v>0</v>
      </c>
      <c r="E79" s="24">
        <v>0</v>
      </c>
      <c r="F79" s="17"/>
      <c r="G79" s="18">
        <f t="shared" si="3"/>
        <v>125736574</v>
      </c>
    </row>
    <row r="80" spans="1:8" ht="15.75" thickBot="1" x14ac:dyDescent="0.3">
      <c r="A80" s="27" t="s">
        <v>151</v>
      </c>
      <c r="B80" s="17" t="s">
        <v>152</v>
      </c>
      <c r="C80" s="24">
        <v>215588619</v>
      </c>
      <c r="D80" s="24">
        <v>0</v>
      </c>
      <c r="E80" s="24">
        <v>0</v>
      </c>
      <c r="F80" s="17"/>
      <c r="G80" s="18">
        <f t="shared" si="3"/>
        <v>215588619</v>
      </c>
    </row>
    <row r="81" spans="1:8" ht="15.75" thickBot="1" x14ac:dyDescent="0.3">
      <c r="A81" s="27" t="s">
        <v>163</v>
      </c>
      <c r="B81" s="17" t="s">
        <v>164</v>
      </c>
      <c r="C81" s="24">
        <v>117841815</v>
      </c>
      <c r="D81" s="24">
        <v>0</v>
      </c>
      <c r="E81" s="24">
        <v>0</v>
      </c>
      <c r="F81" s="17"/>
      <c r="G81" s="18">
        <f t="shared" si="3"/>
        <v>117841815</v>
      </c>
    </row>
    <row r="82" spans="1:8" ht="39" thickBot="1" x14ac:dyDescent="0.3">
      <c r="A82" s="27" t="s">
        <v>153</v>
      </c>
      <c r="B82" s="17" t="s">
        <v>154</v>
      </c>
      <c r="C82" s="24">
        <v>196050088</v>
      </c>
      <c r="D82" s="24">
        <v>0</v>
      </c>
      <c r="E82" s="24">
        <v>0</v>
      </c>
      <c r="F82" s="17"/>
      <c r="G82" s="18">
        <f t="shared" si="3"/>
        <v>196050088</v>
      </c>
    </row>
    <row r="83" spans="1:8" ht="15.75" thickBot="1" x14ac:dyDescent="0.3">
      <c r="A83" s="25"/>
      <c r="B83" s="5"/>
      <c r="C83" s="5"/>
      <c r="D83" s="5"/>
      <c r="E83" s="13"/>
      <c r="F83" s="5"/>
      <c r="G83" s="5"/>
    </row>
    <row r="84" spans="1:8" ht="15.75" thickBot="1" x14ac:dyDescent="0.3">
      <c r="A84" s="35" t="s">
        <v>16</v>
      </c>
      <c r="B84" s="36"/>
      <c r="C84" s="17"/>
      <c r="D84" s="17"/>
      <c r="E84" s="17"/>
      <c r="F84" s="18">
        <f>SUM(F60:F83)</f>
        <v>0</v>
      </c>
      <c r="G84" s="18">
        <f>SUM(G60:G83)</f>
        <v>820438720</v>
      </c>
    </row>
    <row r="85" spans="1:8" ht="15.75" thickBot="1" x14ac:dyDescent="0.3">
      <c r="A85" s="35" t="s">
        <v>17</v>
      </c>
      <c r="B85" s="36"/>
      <c r="C85" s="5"/>
      <c r="D85" s="5"/>
      <c r="E85" s="5"/>
      <c r="F85" s="5"/>
      <c r="G85" s="5"/>
    </row>
    <row r="86" spans="1:8" ht="15.75" thickBot="1" x14ac:dyDescent="0.3">
      <c r="A86" s="27" t="s">
        <v>157</v>
      </c>
      <c r="B86" s="17" t="s">
        <v>158</v>
      </c>
      <c r="C86" s="24">
        <v>308400</v>
      </c>
      <c r="D86" s="24">
        <v>0</v>
      </c>
      <c r="E86" s="24">
        <v>0</v>
      </c>
      <c r="F86" s="17"/>
      <c r="G86" s="18">
        <f>C86+E86-D86</f>
        <v>308400</v>
      </c>
    </row>
    <row r="87" spans="1:8" ht="26.25" thickBot="1" x14ac:dyDescent="0.3">
      <c r="A87" s="27" t="s">
        <v>159</v>
      </c>
      <c r="B87" s="17" t="s">
        <v>160</v>
      </c>
      <c r="C87" s="24">
        <v>34112936</v>
      </c>
      <c r="D87" s="17"/>
      <c r="E87" s="17"/>
      <c r="F87" s="17"/>
      <c r="G87" s="18">
        <f>C87+E87-D87</f>
        <v>34112936</v>
      </c>
    </row>
    <row r="88" spans="1:8" ht="15.75" thickBot="1" x14ac:dyDescent="0.3">
      <c r="A88" s="27" t="s">
        <v>161</v>
      </c>
      <c r="B88" s="17" t="s">
        <v>162</v>
      </c>
      <c r="C88" s="24">
        <v>38067881</v>
      </c>
      <c r="D88" s="17"/>
      <c r="E88" s="17"/>
      <c r="F88" s="18">
        <f>C88</f>
        <v>38067881</v>
      </c>
      <c r="G88" s="17"/>
    </row>
    <row r="89" spans="1:8" ht="15.75" thickBot="1" x14ac:dyDescent="0.3">
      <c r="A89" s="27" t="s">
        <v>155</v>
      </c>
      <c r="B89" s="17" t="s">
        <v>156</v>
      </c>
      <c r="C89" s="24">
        <v>512493985</v>
      </c>
      <c r="D89" s="17"/>
      <c r="E89" s="24">
        <v>234970</v>
      </c>
      <c r="F89" s="17"/>
      <c r="G89" s="18">
        <f>C89+E89-D89</f>
        <v>512728955</v>
      </c>
    </row>
    <row r="90" spans="1:8" ht="15.75" thickBot="1" x14ac:dyDescent="0.3">
      <c r="A90" s="6"/>
      <c r="B90" s="17" t="s">
        <v>166</v>
      </c>
      <c r="C90" s="24">
        <v>112849198</v>
      </c>
      <c r="D90" s="17"/>
      <c r="E90" s="17"/>
      <c r="F90" s="18"/>
      <c r="G90" s="18">
        <f>C90</f>
        <v>112849198</v>
      </c>
    </row>
    <row r="91" spans="1:8" ht="15.75" thickBot="1" x14ac:dyDescent="0.3">
      <c r="A91" s="6"/>
      <c r="B91" s="5"/>
      <c r="C91" s="5"/>
      <c r="D91" s="5"/>
      <c r="E91" s="5"/>
      <c r="F91" s="5"/>
      <c r="G91" s="5"/>
    </row>
    <row r="92" spans="1:8" ht="15.75" thickBot="1" x14ac:dyDescent="0.3">
      <c r="A92" s="35" t="s">
        <v>18</v>
      </c>
      <c r="B92" s="36"/>
      <c r="C92" s="17"/>
      <c r="D92" s="17"/>
      <c r="E92" s="17"/>
      <c r="F92" s="18">
        <f>SUM(F86:F90)</f>
        <v>38067881</v>
      </c>
      <c r="G92" s="18">
        <f>SUM(G86:G90)</f>
        <v>659999489</v>
      </c>
      <c r="H92" s="20"/>
    </row>
    <row r="93" spans="1:8" ht="15.75" thickBot="1" x14ac:dyDescent="0.3">
      <c r="A93" s="37" t="s">
        <v>19</v>
      </c>
      <c r="B93" s="38"/>
      <c r="C93" s="9"/>
      <c r="D93" s="9"/>
      <c r="E93" s="9"/>
      <c r="F93" s="19">
        <f>F92+F84</f>
        <v>38067881</v>
      </c>
      <c r="G93" s="19">
        <f>G92+G84</f>
        <v>1480438209</v>
      </c>
      <c r="H93" s="21">
        <f>G93-F93</f>
        <v>1442370328</v>
      </c>
    </row>
    <row r="94" spans="1:8" ht="15.75" thickBot="1" x14ac:dyDescent="0.3">
      <c r="A94" s="35" t="s">
        <v>20</v>
      </c>
      <c r="B94" s="36"/>
      <c r="C94" s="5"/>
      <c r="D94" s="5"/>
      <c r="E94" s="5"/>
      <c r="F94" s="5"/>
      <c r="G94" s="5"/>
    </row>
    <row r="95" spans="1:8" ht="15.75" thickBot="1" x14ac:dyDescent="0.3">
      <c r="A95" s="6" t="s">
        <v>167</v>
      </c>
      <c r="B95" s="5" t="s">
        <v>168</v>
      </c>
      <c r="C95" s="13"/>
      <c r="D95" s="5"/>
      <c r="E95" s="5"/>
      <c r="F95" s="15"/>
      <c r="G95" s="18">
        <v>1170</v>
      </c>
    </row>
    <row r="96" spans="1:8" ht="15.75" thickBot="1" x14ac:dyDescent="0.3">
      <c r="A96" s="6" t="s">
        <v>169</v>
      </c>
      <c r="B96" s="5" t="s">
        <v>170</v>
      </c>
      <c r="C96" s="13"/>
      <c r="D96" s="5"/>
      <c r="E96" s="5"/>
      <c r="F96" s="5"/>
      <c r="G96" s="18">
        <v>39926115</v>
      </c>
    </row>
    <row r="97" spans="1:7" ht="26.25" thickBot="1" x14ac:dyDescent="0.3">
      <c r="A97" s="6" t="s">
        <v>171</v>
      </c>
      <c r="B97" s="5" t="s">
        <v>172</v>
      </c>
      <c r="C97" s="13"/>
      <c r="D97" s="5"/>
      <c r="E97" s="5"/>
      <c r="F97" s="5"/>
      <c r="G97" s="18">
        <v>15377439</v>
      </c>
    </row>
    <row r="98" spans="1:7" ht="15.75" thickBot="1" x14ac:dyDescent="0.3">
      <c r="A98" s="6" t="s">
        <v>173</v>
      </c>
      <c r="B98" s="5" t="s">
        <v>174</v>
      </c>
      <c r="C98" s="13"/>
      <c r="D98" s="5"/>
      <c r="E98" s="5"/>
      <c r="F98" s="5"/>
      <c r="G98" s="18">
        <v>222628840</v>
      </c>
    </row>
    <row r="99" spans="1:7" ht="15.75" thickBot="1" x14ac:dyDescent="0.3">
      <c r="A99" s="6" t="s">
        <v>175</v>
      </c>
      <c r="B99" s="5" t="s">
        <v>176</v>
      </c>
      <c r="C99" s="13"/>
      <c r="D99" s="5"/>
      <c r="E99" s="5"/>
      <c r="F99" s="5"/>
      <c r="G99" s="18">
        <v>26484010</v>
      </c>
    </row>
    <row r="100" spans="1:7" ht="15.75" thickBot="1" x14ac:dyDescent="0.3">
      <c r="A100" s="6" t="s">
        <v>177</v>
      </c>
      <c r="B100" s="5" t="s">
        <v>178</v>
      </c>
      <c r="C100" s="13"/>
      <c r="D100" s="5"/>
      <c r="E100" s="5"/>
      <c r="F100" s="5"/>
      <c r="G100" s="18">
        <v>24346</v>
      </c>
    </row>
    <row r="101" spans="1:7" ht="15.75" thickBot="1" x14ac:dyDescent="0.3">
      <c r="A101" s="6" t="s">
        <v>179</v>
      </c>
      <c r="B101" s="5" t="s">
        <v>180</v>
      </c>
      <c r="C101" s="26"/>
      <c r="D101" s="5"/>
      <c r="E101" s="5"/>
      <c r="F101" s="5"/>
      <c r="G101" s="18">
        <v>273499330</v>
      </c>
    </row>
    <row r="102" spans="1:7" ht="15.75" thickBot="1" x14ac:dyDescent="0.3">
      <c r="A102" s="6" t="s">
        <v>181</v>
      </c>
      <c r="B102" s="5" t="s">
        <v>182</v>
      </c>
      <c r="C102" s="13"/>
      <c r="D102" s="5"/>
      <c r="E102" s="5"/>
      <c r="F102" s="5"/>
      <c r="G102" s="18">
        <v>78246412</v>
      </c>
    </row>
    <row r="103" spans="1:7" ht="15.75" thickBot="1" x14ac:dyDescent="0.3">
      <c r="A103" s="6" t="s">
        <v>183</v>
      </c>
      <c r="B103" s="5" t="s">
        <v>184</v>
      </c>
      <c r="C103" s="13"/>
      <c r="D103" s="5"/>
      <c r="E103" s="5"/>
      <c r="F103" s="5"/>
      <c r="G103" s="18">
        <v>818998092</v>
      </c>
    </row>
    <row r="104" spans="1:7" ht="15.75" thickBot="1" x14ac:dyDescent="0.3">
      <c r="A104" s="6" t="s">
        <v>185</v>
      </c>
      <c r="B104" s="5" t="s">
        <v>186</v>
      </c>
      <c r="C104" s="13"/>
      <c r="D104" s="5"/>
      <c r="E104" s="5"/>
      <c r="F104" s="5"/>
      <c r="G104" s="18">
        <v>49616925</v>
      </c>
    </row>
    <row r="105" spans="1:7" ht="15.75" thickBot="1" x14ac:dyDescent="0.3">
      <c r="A105" s="6" t="s">
        <v>187</v>
      </c>
      <c r="B105" s="5" t="s">
        <v>188</v>
      </c>
      <c r="C105" s="13"/>
      <c r="D105" s="5"/>
      <c r="E105" s="5"/>
      <c r="F105" s="5"/>
      <c r="G105" s="18">
        <v>32879409</v>
      </c>
    </row>
    <row r="106" spans="1:7" ht="15.75" thickBot="1" x14ac:dyDescent="0.3">
      <c r="A106" s="6" t="s">
        <v>189</v>
      </c>
      <c r="B106" s="5" t="s">
        <v>190</v>
      </c>
      <c r="C106" s="13"/>
      <c r="D106" s="5"/>
      <c r="E106" s="5"/>
      <c r="F106" s="5"/>
      <c r="G106" s="18">
        <v>128798789</v>
      </c>
    </row>
    <row r="107" spans="1:7" ht="15.75" thickBot="1" x14ac:dyDescent="0.3">
      <c r="A107" s="6" t="s">
        <v>191</v>
      </c>
      <c r="B107" s="5" t="s">
        <v>192</v>
      </c>
      <c r="C107" s="13"/>
      <c r="D107" s="5"/>
      <c r="E107" s="5"/>
      <c r="F107" s="5"/>
      <c r="G107" s="18">
        <v>35932302</v>
      </c>
    </row>
    <row r="108" spans="1:7" ht="26.25" thickBot="1" x14ac:dyDescent="0.3">
      <c r="A108" s="6" t="s">
        <v>193</v>
      </c>
      <c r="B108" s="5" t="s">
        <v>194</v>
      </c>
      <c r="C108" s="13"/>
      <c r="D108" s="5"/>
      <c r="E108" s="5"/>
      <c r="F108" s="5"/>
      <c r="G108" s="18">
        <v>109747284</v>
      </c>
    </row>
    <row r="109" spans="1:7" ht="15.75" thickBot="1" x14ac:dyDescent="0.3">
      <c r="A109" s="6" t="s">
        <v>283</v>
      </c>
      <c r="B109" s="5" t="s">
        <v>284</v>
      </c>
      <c r="C109" s="13"/>
      <c r="D109" s="5"/>
      <c r="E109" s="5"/>
      <c r="F109" s="5"/>
      <c r="G109" s="18">
        <v>7383205</v>
      </c>
    </row>
    <row r="110" spans="1:7" ht="15.75" thickBot="1" x14ac:dyDescent="0.3">
      <c r="A110" s="6" t="s">
        <v>195</v>
      </c>
      <c r="B110" s="5" t="s">
        <v>196</v>
      </c>
      <c r="C110" s="13"/>
      <c r="D110" s="5"/>
      <c r="E110" s="5"/>
      <c r="F110" s="5"/>
      <c r="G110" s="18">
        <v>16499041</v>
      </c>
    </row>
    <row r="111" spans="1:7" ht="15.75" thickBot="1" x14ac:dyDescent="0.3">
      <c r="A111" s="6" t="s">
        <v>197</v>
      </c>
      <c r="B111" s="5" t="s">
        <v>198</v>
      </c>
      <c r="C111" s="13"/>
      <c r="D111" s="5"/>
      <c r="E111" s="5"/>
      <c r="F111" s="5"/>
      <c r="G111" s="18">
        <v>364838785</v>
      </c>
    </row>
    <row r="112" spans="1:7" ht="15.75" thickBot="1" x14ac:dyDescent="0.3">
      <c r="A112" s="6" t="s">
        <v>199</v>
      </c>
      <c r="B112" s="5" t="s">
        <v>200</v>
      </c>
      <c r="C112" s="13"/>
      <c r="D112" s="5"/>
      <c r="E112" s="5"/>
      <c r="F112" s="5"/>
      <c r="G112" s="18">
        <v>2577505</v>
      </c>
    </row>
    <row r="113" spans="1:7" ht="15.75" thickBot="1" x14ac:dyDescent="0.3">
      <c r="A113" s="6" t="s">
        <v>201</v>
      </c>
      <c r="B113" s="5" t="s">
        <v>202</v>
      </c>
      <c r="C113" s="13"/>
      <c r="D113" s="5"/>
      <c r="E113" s="5"/>
      <c r="F113" s="5"/>
      <c r="G113" s="18">
        <v>19706670</v>
      </c>
    </row>
    <row r="114" spans="1:7" ht="15.75" thickBot="1" x14ac:dyDescent="0.3">
      <c r="A114" s="6"/>
      <c r="B114" s="5"/>
      <c r="C114" s="13"/>
      <c r="D114" s="5"/>
      <c r="E114" s="5"/>
      <c r="F114" s="5"/>
      <c r="G114" s="5"/>
    </row>
    <row r="115" spans="1:7" ht="15.75" thickBot="1" x14ac:dyDescent="0.3">
      <c r="A115" s="6"/>
      <c r="B115" s="5"/>
      <c r="C115" s="5"/>
      <c r="D115" s="5"/>
      <c r="E115" s="5"/>
      <c r="F115" s="5"/>
      <c r="G115" s="5"/>
    </row>
    <row r="116" spans="1:7" ht="15.75" thickBot="1" x14ac:dyDescent="0.3">
      <c r="A116" s="6"/>
      <c r="B116" s="5"/>
      <c r="C116" s="5"/>
      <c r="D116" s="5"/>
      <c r="E116" s="5"/>
      <c r="F116" s="5"/>
      <c r="G116" s="5"/>
    </row>
    <row r="117" spans="1:7" ht="15.75" thickBot="1" x14ac:dyDescent="0.3">
      <c r="A117" s="35" t="s">
        <v>21</v>
      </c>
      <c r="B117" s="36"/>
      <c r="C117" s="17"/>
      <c r="D117" s="17"/>
      <c r="E117" s="17"/>
      <c r="F117" s="18">
        <f>SUM(F95:F116)</f>
        <v>0</v>
      </c>
      <c r="G117" s="18">
        <f>SUM(G95:G116)</f>
        <v>2243165669</v>
      </c>
    </row>
    <row r="118" spans="1:7" ht="15.75" thickBot="1" x14ac:dyDescent="0.3">
      <c r="A118" s="35" t="s">
        <v>22</v>
      </c>
      <c r="B118" s="36"/>
      <c r="C118" s="5"/>
      <c r="D118" s="5"/>
      <c r="E118" s="5"/>
      <c r="F118" s="5"/>
      <c r="G118" s="5"/>
    </row>
    <row r="119" spans="1:7" ht="15.75" thickBot="1" x14ac:dyDescent="0.3">
      <c r="A119" s="6" t="s">
        <v>203</v>
      </c>
      <c r="B119" s="22" t="s">
        <v>204</v>
      </c>
      <c r="C119" s="13"/>
      <c r="D119" s="5"/>
      <c r="E119" s="5"/>
      <c r="F119" s="15">
        <v>1218176554</v>
      </c>
      <c r="G119" s="5"/>
    </row>
    <row r="120" spans="1:7" ht="15.75" thickBot="1" x14ac:dyDescent="0.3">
      <c r="A120" s="6" t="s">
        <v>205</v>
      </c>
      <c r="B120" s="22" t="s">
        <v>206</v>
      </c>
      <c r="C120" s="13"/>
      <c r="D120" s="5"/>
      <c r="E120" s="5"/>
      <c r="F120" s="15">
        <v>25643315</v>
      </c>
      <c r="G120" s="5"/>
    </row>
    <row r="121" spans="1:7" ht="26.25" thickBot="1" x14ac:dyDescent="0.3">
      <c r="A121" s="6" t="s">
        <v>207</v>
      </c>
      <c r="B121" s="22" t="s">
        <v>208</v>
      </c>
      <c r="C121" s="13"/>
      <c r="D121" s="5"/>
      <c r="E121" s="5"/>
      <c r="F121" s="18">
        <v>16258341</v>
      </c>
      <c r="G121" s="5"/>
    </row>
    <row r="122" spans="1:7" ht="15.75" thickBot="1" x14ac:dyDescent="0.3">
      <c r="A122" s="6" t="s">
        <v>209</v>
      </c>
      <c r="B122" s="22" t="s">
        <v>210</v>
      </c>
      <c r="C122" s="13"/>
      <c r="D122" s="5"/>
      <c r="E122" s="5"/>
      <c r="F122" s="18">
        <v>17493505</v>
      </c>
      <c r="G122" s="5"/>
    </row>
    <row r="123" spans="1:7" ht="15.75" thickBot="1" x14ac:dyDescent="0.3">
      <c r="A123" s="6" t="s">
        <v>211</v>
      </c>
      <c r="B123" s="22" t="s">
        <v>212</v>
      </c>
      <c r="C123" s="13"/>
      <c r="D123" s="5"/>
      <c r="E123" s="5"/>
      <c r="F123" s="18">
        <v>18109402</v>
      </c>
      <c r="G123" s="5"/>
    </row>
    <row r="124" spans="1:7" ht="15.75" thickBot="1" x14ac:dyDescent="0.3">
      <c r="A124" s="6" t="s">
        <v>213</v>
      </c>
      <c r="B124" s="22" t="s">
        <v>214</v>
      </c>
      <c r="C124" s="13"/>
      <c r="D124" s="5"/>
      <c r="E124" s="5"/>
      <c r="F124" s="18">
        <v>119297603</v>
      </c>
      <c r="G124" s="5"/>
    </row>
    <row r="125" spans="1:7" ht="26.25" thickBot="1" x14ac:dyDescent="0.3">
      <c r="A125" s="6" t="s">
        <v>215</v>
      </c>
      <c r="B125" s="22" t="s">
        <v>216</v>
      </c>
      <c r="C125" s="13"/>
      <c r="D125" s="5"/>
      <c r="E125" s="5"/>
      <c r="F125" s="18">
        <v>3839174</v>
      </c>
      <c r="G125" s="5"/>
    </row>
    <row r="126" spans="1:7" ht="15.75" thickBot="1" x14ac:dyDescent="0.3">
      <c r="A126" s="6" t="s">
        <v>217</v>
      </c>
      <c r="B126" s="22" t="s">
        <v>218</v>
      </c>
      <c r="C126" s="13"/>
      <c r="D126" s="5"/>
      <c r="E126" s="5"/>
      <c r="F126" s="18">
        <v>31345735</v>
      </c>
      <c r="G126" s="5"/>
    </row>
    <row r="127" spans="1:7" ht="15.75" thickBot="1" x14ac:dyDescent="0.3">
      <c r="A127" s="6" t="s">
        <v>219</v>
      </c>
      <c r="B127" s="22" t="s">
        <v>220</v>
      </c>
      <c r="C127" s="13"/>
      <c r="D127" s="5"/>
      <c r="E127" s="5"/>
      <c r="F127" s="18">
        <v>6387793</v>
      </c>
      <c r="G127" s="5"/>
    </row>
    <row r="128" spans="1:7" ht="26.25" thickBot="1" x14ac:dyDescent="0.3">
      <c r="A128" s="6" t="s">
        <v>221</v>
      </c>
      <c r="B128" s="22" t="s">
        <v>222</v>
      </c>
      <c r="C128" s="13"/>
      <c r="D128" s="5"/>
      <c r="E128" s="5"/>
      <c r="F128" s="18">
        <v>473756</v>
      </c>
      <c r="G128" s="5"/>
    </row>
    <row r="129" spans="1:7" ht="15.75" thickBot="1" x14ac:dyDescent="0.3">
      <c r="A129" s="6" t="s">
        <v>223</v>
      </c>
      <c r="B129" s="22" t="s">
        <v>224</v>
      </c>
      <c r="C129" s="13"/>
      <c r="D129" s="5"/>
      <c r="E129" s="5"/>
      <c r="F129" s="18">
        <v>51116354</v>
      </c>
      <c r="G129" s="5"/>
    </row>
    <row r="130" spans="1:7" ht="26.25" thickBot="1" x14ac:dyDescent="0.3">
      <c r="A130" s="6" t="s">
        <v>225</v>
      </c>
      <c r="B130" s="22" t="s">
        <v>226</v>
      </c>
      <c r="C130" s="13"/>
      <c r="D130" s="5"/>
      <c r="E130" s="5"/>
      <c r="F130" s="18">
        <v>954134</v>
      </c>
      <c r="G130" s="5"/>
    </row>
    <row r="131" spans="1:7" ht="15.75" thickBot="1" x14ac:dyDescent="0.3">
      <c r="A131" s="6" t="s">
        <v>227</v>
      </c>
      <c r="B131" s="22" t="s">
        <v>228</v>
      </c>
      <c r="C131" s="13"/>
      <c r="D131" s="5"/>
      <c r="E131" s="5"/>
      <c r="F131" s="18">
        <v>2865800</v>
      </c>
      <c r="G131" s="5"/>
    </row>
    <row r="132" spans="1:7" ht="26.25" thickBot="1" x14ac:dyDescent="0.3">
      <c r="A132" s="6" t="s">
        <v>277</v>
      </c>
      <c r="B132" s="22" t="s">
        <v>278</v>
      </c>
      <c r="C132" s="13"/>
      <c r="D132" s="5"/>
      <c r="E132" s="5"/>
      <c r="F132" s="18">
        <v>13639151</v>
      </c>
      <c r="G132" s="5"/>
    </row>
    <row r="133" spans="1:7" ht="15.75" thickBot="1" x14ac:dyDescent="0.3">
      <c r="A133" s="6" t="s">
        <v>229</v>
      </c>
      <c r="B133" s="22" t="s">
        <v>230</v>
      </c>
      <c r="C133" s="13"/>
      <c r="D133" s="5"/>
      <c r="E133" s="5"/>
      <c r="F133" s="18">
        <v>17624204</v>
      </c>
      <c r="G133" s="5"/>
    </row>
    <row r="134" spans="1:7" ht="15.75" thickBot="1" x14ac:dyDescent="0.3">
      <c r="A134" s="6" t="s">
        <v>231</v>
      </c>
      <c r="B134" s="22" t="s">
        <v>232</v>
      </c>
      <c r="C134" s="13"/>
      <c r="D134" s="5"/>
      <c r="E134" s="5"/>
      <c r="F134" s="18">
        <v>29149337</v>
      </c>
      <c r="G134" s="5"/>
    </row>
    <row r="135" spans="1:7" ht="15.75" thickBot="1" x14ac:dyDescent="0.3">
      <c r="A135" s="6" t="s">
        <v>233</v>
      </c>
      <c r="B135" s="22" t="s">
        <v>234</v>
      </c>
      <c r="C135" s="13"/>
      <c r="D135" s="5"/>
      <c r="E135" s="5"/>
      <c r="F135" s="18">
        <v>3659867</v>
      </c>
      <c r="G135" s="5"/>
    </row>
    <row r="136" spans="1:7" ht="26.25" thickBot="1" x14ac:dyDescent="0.3">
      <c r="A136" s="6" t="s">
        <v>235</v>
      </c>
      <c r="B136" s="22" t="s">
        <v>236</v>
      </c>
      <c r="C136" s="13"/>
      <c r="D136" s="5"/>
      <c r="E136" s="5"/>
      <c r="F136" s="18">
        <v>118434</v>
      </c>
      <c r="G136" s="5"/>
    </row>
    <row r="137" spans="1:7" ht="26.25" thickBot="1" x14ac:dyDescent="0.3">
      <c r="A137" s="6" t="s">
        <v>237</v>
      </c>
      <c r="B137" s="22" t="s">
        <v>238</v>
      </c>
      <c r="C137" s="13"/>
      <c r="D137" s="5"/>
      <c r="E137" s="5"/>
      <c r="F137" s="18">
        <v>12705221</v>
      </c>
      <c r="G137" s="5"/>
    </row>
    <row r="138" spans="1:7" ht="26.25" thickBot="1" x14ac:dyDescent="0.3">
      <c r="A138" s="6" t="s">
        <v>239</v>
      </c>
      <c r="B138" s="22" t="s">
        <v>301</v>
      </c>
      <c r="C138" s="13"/>
      <c r="D138" s="5"/>
      <c r="E138" s="5"/>
      <c r="F138" s="18">
        <v>2548472</v>
      </c>
      <c r="G138" s="5"/>
    </row>
    <row r="139" spans="1:7" ht="26.25" thickBot="1" x14ac:dyDescent="0.3">
      <c r="A139" s="6" t="s">
        <v>279</v>
      </c>
      <c r="B139" s="22" t="s">
        <v>280</v>
      </c>
      <c r="C139" s="13"/>
      <c r="D139" s="5"/>
      <c r="E139" s="5"/>
      <c r="F139" s="18">
        <v>193416</v>
      </c>
      <c r="G139" s="5"/>
    </row>
    <row r="140" spans="1:7" ht="15.75" thickBot="1" x14ac:dyDescent="0.3">
      <c r="A140" s="6" t="s">
        <v>241</v>
      </c>
      <c r="B140" s="22" t="s">
        <v>242</v>
      </c>
      <c r="C140" s="13"/>
      <c r="D140" s="5"/>
      <c r="E140" s="5"/>
      <c r="F140" s="18">
        <v>477475</v>
      </c>
      <c r="G140" s="5"/>
    </row>
    <row r="141" spans="1:7" ht="15.75" thickBot="1" x14ac:dyDescent="0.3">
      <c r="A141" s="6" t="s">
        <v>243</v>
      </c>
      <c r="B141" s="22" t="s">
        <v>244</v>
      </c>
      <c r="C141" s="13"/>
      <c r="D141" s="5"/>
      <c r="E141" s="5"/>
      <c r="F141" s="18">
        <v>283994</v>
      </c>
      <c r="G141" s="5"/>
    </row>
    <row r="142" spans="1:7" ht="15.75" thickBot="1" x14ac:dyDescent="0.3">
      <c r="A142" s="6" t="s">
        <v>245</v>
      </c>
      <c r="B142" s="22" t="s">
        <v>246</v>
      </c>
      <c r="C142" s="13"/>
      <c r="D142" s="5"/>
      <c r="E142" s="5"/>
      <c r="F142" s="18">
        <v>3792353</v>
      </c>
      <c r="G142" s="5"/>
    </row>
    <row r="143" spans="1:7" ht="26.25" thickBot="1" x14ac:dyDescent="0.3">
      <c r="A143" s="6" t="s">
        <v>281</v>
      </c>
      <c r="B143" s="22" t="s">
        <v>282</v>
      </c>
      <c r="C143" s="13"/>
      <c r="D143" s="5"/>
      <c r="E143" s="5"/>
      <c r="F143" s="18">
        <v>183437220</v>
      </c>
      <c r="G143" s="5"/>
    </row>
    <row r="144" spans="1:7" ht="26.25" thickBot="1" x14ac:dyDescent="0.3">
      <c r="A144" s="6" t="s">
        <v>247</v>
      </c>
      <c r="B144" s="22" t="s">
        <v>248</v>
      </c>
      <c r="C144" s="13"/>
      <c r="D144" s="5"/>
      <c r="E144" s="5"/>
      <c r="F144" s="18">
        <v>71293098</v>
      </c>
      <c r="G144" s="5"/>
    </row>
    <row r="145" spans="1:7" ht="26.25" thickBot="1" x14ac:dyDescent="0.3">
      <c r="A145" s="6" t="s">
        <v>249</v>
      </c>
      <c r="B145" s="22" t="s">
        <v>250</v>
      </c>
      <c r="C145" s="13"/>
      <c r="D145" s="5"/>
      <c r="E145" s="5"/>
      <c r="F145" s="18">
        <v>2545442</v>
      </c>
      <c r="G145" s="5"/>
    </row>
    <row r="146" spans="1:7" ht="26.25" thickBot="1" x14ac:dyDescent="0.3">
      <c r="A146" s="6" t="s">
        <v>251</v>
      </c>
      <c r="B146" s="22" t="s">
        <v>252</v>
      </c>
      <c r="C146" s="13"/>
      <c r="D146" s="5"/>
      <c r="E146" s="5"/>
      <c r="F146" s="18">
        <v>7634767</v>
      </c>
      <c r="G146" s="5"/>
    </row>
    <row r="147" spans="1:7" ht="26.25" thickBot="1" x14ac:dyDescent="0.3">
      <c r="A147" s="6" t="s">
        <v>253</v>
      </c>
      <c r="B147" s="22" t="s">
        <v>254</v>
      </c>
      <c r="C147" s="13"/>
      <c r="D147" s="5"/>
      <c r="E147" s="5"/>
      <c r="F147" s="18">
        <v>21179165</v>
      </c>
      <c r="G147" s="5"/>
    </row>
    <row r="148" spans="1:7" ht="26.25" thickBot="1" x14ac:dyDescent="0.3">
      <c r="A148" s="6" t="s">
        <v>255</v>
      </c>
      <c r="B148" s="22" t="s">
        <v>256</v>
      </c>
      <c r="C148" s="13"/>
      <c r="D148" s="5"/>
      <c r="E148" s="5"/>
      <c r="F148" s="18">
        <v>10050175</v>
      </c>
      <c r="G148" s="5"/>
    </row>
    <row r="149" spans="1:7" ht="15.75" thickBot="1" x14ac:dyDescent="0.3">
      <c r="A149" s="6" t="s">
        <v>257</v>
      </c>
      <c r="B149" s="22" t="s">
        <v>258</v>
      </c>
      <c r="C149" s="13"/>
      <c r="D149" s="5"/>
      <c r="E149" s="5"/>
      <c r="F149" s="18">
        <v>10827328</v>
      </c>
      <c r="G149" s="5"/>
    </row>
    <row r="150" spans="1:7" ht="15.75" thickBot="1" x14ac:dyDescent="0.3">
      <c r="A150" s="6" t="s">
        <v>302</v>
      </c>
      <c r="B150" s="22" t="s">
        <v>303</v>
      </c>
      <c r="C150" s="13"/>
      <c r="D150" s="5"/>
      <c r="E150" s="5"/>
      <c r="F150" s="18">
        <v>23471</v>
      </c>
      <c r="G150" s="5"/>
    </row>
    <row r="151" spans="1:7" ht="15.75" thickBot="1" x14ac:dyDescent="0.3">
      <c r="A151" s="6" t="s">
        <v>259</v>
      </c>
      <c r="B151" s="22" t="s">
        <v>260</v>
      </c>
      <c r="C151" s="13"/>
      <c r="D151" s="5"/>
      <c r="E151" s="5"/>
      <c r="F151" s="18">
        <v>22213141</v>
      </c>
      <c r="G151" s="5"/>
    </row>
    <row r="152" spans="1:7" ht="15.75" thickBot="1" x14ac:dyDescent="0.3">
      <c r="A152" s="6" t="s">
        <v>285</v>
      </c>
      <c r="B152" s="22" t="s">
        <v>286</v>
      </c>
      <c r="C152" s="13"/>
      <c r="D152" s="5"/>
      <c r="E152" s="5"/>
      <c r="F152" s="18">
        <v>1437485</v>
      </c>
      <c r="G152" s="5"/>
    </row>
    <row r="153" spans="1:7" ht="15.75" thickBot="1" x14ac:dyDescent="0.3">
      <c r="A153" s="6" t="s">
        <v>261</v>
      </c>
      <c r="B153" s="22" t="s">
        <v>262</v>
      </c>
      <c r="C153" s="13"/>
      <c r="D153" s="5"/>
      <c r="E153" s="5"/>
      <c r="F153" s="18">
        <v>5162492</v>
      </c>
      <c r="G153" s="5"/>
    </row>
    <row r="154" spans="1:7" ht="15.75" thickBot="1" x14ac:dyDescent="0.3">
      <c r="A154" s="6" t="s">
        <v>263</v>
      </c>
      <c r="B154" s="22" t="s">
        <v>264</v>
      </c>
      <c r="C154" s="13"/>
      <c r="D154" s="5"/>
      <c r="E154" s="5"/>
      <c r="F154" s="18">
        <v>2739378</v>
      </c>
      <c r="G154" s="5"/>
    </row>
    <row r="155" spans="1:7" ht="15.75" thickBot="1" x14ac:dyDescent="0.3">
      <c r="A155" s="6" t="s">
        <v>292</v>
      </c>
      <c r="B155" s="22" t="s">
        <v>293</v>
      </c>
      <c r="C155" s="13"/>
      <c r="D155" s="5"/>
      <c r="E155" s="5"/>
      <c r="F155" s="18">
        <v>325127</v>
      </c>
      <c r="G155" s="5"/>
    </row>
    <row r="156" spans="1:7" ht="26.25" thickBot="1" x14ac:dyDescent="0.3">
      <c r="A156" s="6" t="s">
        <v>287</v>
      </c>
      <c r="B156" s="22" t="s">
        <v>288</v>
      </c>
      <c r="C156" s="13"/>
      <c r="D156" s="5"/>
      <c r="E156" s="5"/>
      <c r="F156" s="18">
        <v>1871546</v>
      </c>
      <c r="G156" s="5"/>
    </row>
    <row r="157" spans="1:7" ht="15.75" thickBot="1" x14ac:dyDescent="0.3">
      <c r="A157" s="6" t="s">
        <v>289</v>
      </c>
      <c r="B157" s="22" t="s">
        <v>290</v>
      </c>
      <c r="C157" s="13"/>
      <c r="D157" s="5"/>
      <c r="E157" s="5"/>
      <c r="F157" s="18">
        <v>4264617</v>
      </c>
      <c r="G157" s="5"/>
    </row>
    <row r="158" spans="1:7" ht="26.25" thickBot="1" x14ac:dyDescent="0.3">
      <c r="A158" s="6" t="s">
        <v>294</v>
      </c>
      <c r="B158" s="22" t="s">
        <v>295</v>
      </c>
      <c r="C158" s="13"/>
      <c r="D158" s="5"/>
      <c r="E158" s="5"/>
      <c r="F158" s="18">
        <v>42017</v>
      </c>
      <c r="G158" s="5"/>
    </row>
    <row r="159" spans="1:7" ht="15.75" thickBot="1" x14ac:dyDescent="0.3">
      <c r="A159" s="6" t="s">
        <v>265</v>
      </c>
      <c r="B159" s="22" t="s">
        <v>266</v>
      </c>
      <c r="C159" s="13"/>
      <c r="D159" s="5"/>
      <c r="E159" s="5"/>
      <c r="F159" s="18">
        <v>20531253</v>
      </c>
      <c r="G159" s="5"/>
    </row>
    <row r="160" spans="1:7" ht="15.75" thickBot="1" x14ac:dyDescent="0.3">
      <c r="A160" s="6" t="s">
        <v>267</v>
      </c>
      <c r="B160" s="22" t="s">
        <v>268</v>
      </c>
      <c r="C160" s="13"/>
      <c r="D160" s="5"/>
      <c r="E160" s="5"/>
      <c r="F160" s="18">
        <v>23473610</v>
      </c>
      <c r="G160" s="5"/>
    </row>
    <row r="161" spans="1:7" ht="26.25" thickBot="1" x14ac:dyDescent="0.3">
      <c r="A161" s="6" t="s">
        <v>269</v>
      </c>
      <c r="B161" s="22" t="s">
        <v>270</v>
      </c>
      <c r="C161" s="13"/>
      <c r="D161" s="5"/>
      <c r="E161" s="5"/>
      <c r="F161" s="18">
        <v>20102148</v>
      </c>
      <c r="G161" s="5"/>
    </row>
    <row r="162" spans="1:7" ht="15.75" thickBot="1" x14ac:dyDescent="0.3">
      <c r="A162" s="6" t="s">
        <v>271</v>
      </c>
      <c r="B162" s="22" t="s">
        <v>272</v>
      </c>
      <c r="C162" s="13"/>
      <c r="D162" s="5"/>
      <c r="E162" s="5"/>
      <c r="F162" s="18">
        <v>7970605</v>
      </c>
      <c r="G162" s="5"/>
    </row>
    <row r="163" spans="1:7" ht="15.75" thickBot="1" x14ac:dyDescent="0.3">
      <c r="A163" s="6" t="s">
        <v>273</v>
      </c>
      <c r="B163" s="22" t="s">
        <v>274</v>
      </c>
      <c r="C163" s="13"/>
      <c r="D163" s="5"/>
      <c r="E163" s="5"/>
      <c r="F163" s="18">
        <v>86931407</v>
      </c>
      <c r="G163" s="5"/>
    </row>
    <row r="164" spans="1:7" ht="15.75" thickBot="1" x14ac:dyDescent="0.3">
      <c r="A164" s="6" t="s">
        <v>275</v>
      </c>
      <c r="B164" s="22" t="s">
        <v>276</v>
      </c>
      <c r="C164" s="13"/>
      <c r="D164" s="5"/>
      <c r="E164" s="5"/>
      <c r="F164" s="18">
        <v>29979980</v>
      </c>
      <c r="G164" s="5"/>
    </row>
    <row r="165" spans="1:7" ht="15.75" thickBot="1" x14ac:dyDescent="0.3">
      <c r="A165" s="6" t="s">
        <v>297</v>
      </c>
      <c r="B165" s="22" t="s">
        <v>298</v>
      </c>
      <c r="C165" s="13"/>
      <c r="D165" s="5"/>
      <c r="E165" s="5"/>
      <c r="F165" s="18">
        <v>127609</v>
      </c>
      <c r="G165" s="5"/>
    </row>
    <row r="166" spans="1:7" ht="15.75" thickBot="1" x14ac:dyDescent="0.3">
      <c r="A166" s="6"/>
      <c r="B166" s="5"/>
      <c r="C166" s="5"/>
      <c r="D166" s="5"/>
      <c r="E166" s="5"/>
      <c r="F166" s="5"/>
      <c r="G166" s="5"/>
    </row>
    <row r="167" spans="1:7" ht="15.75" thickBot="1" x14ac:dyDescent="0.3">
      <c r="A167" s="35" t="s">
        <v>23</v>
      </c>
      <c r="B167" s="36"/>
      <c r="C167" s="17"/>
      <c r="D167" s="17"/>
      <c r="E167" s="17"/>
      <c r="F167" s="18">
        <f>SUM(F119:F166)</f>
        <v>2130316471</v>
      </c>
      <c r="G167" s="5" t="s">
        <v>10</v>
      </c>
    </row>
    <row r="168" spans="1:7" ht="15.75" thickBot="1" x14ac:dyDescent="0.3">
      <c r="A168" s="10" t="s">
        <v>24</v>
      </c>
      <c r="B168" s="9"/>
      <c r="C168" s="9"/>
      <c r="D168" s="9"/>
      <c r="E168" s="9"/>
      <c r="F168" s="8" t="s">
        <v>10</v>
      </c>
      <c r="G168" s="23">
        <f>G117-F117-F167</f>
        <v>112849198</v>
      </c>
    </row>
  </sheetData>
  <mergeCells count="20">
    <mergeCell ref="A118:B118"/>
    <mergeCell ref="A167:B167"/>
    <mergeCell ref="A84:B84"/>
    <mergeCell ref="A85:B85"/>
    <mergeCell ref="A92:B92"/>
    <mergeCell ref="A93:B93"/>
    <mergeCell ref="A94:B94"/>
    <mergeCell ref="A117:B117"/>
    <mergeCell ref="A59:B59"/>
    <mergeCell ref="A2:G2"/>
    <mergeCell ref="A4:B4"/>
    <mergeCell ref="A6:B6"/>
    <mergeCell ref="A8:F8"/>
    <mergeCell ref="A12:B12"/>
    <mergeCell ref="A13:B13"/>
    <mergeCell ref="A31:B31"/>
    <mergeCell ref="A32:B32"/>
    <mergeCell ref="A56:B56"/>
    <mergeCell ref="A57:B57"/>
    <mergeCell ref="A58:B58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172CB8-B620-4C32-AB33-D88E26EFBB6A}">
  <dimension ref="A2:H165"/>
  <sheetViews>
    <sheetView topLeftCell="A140" workbookViewId="0">
      <selection activeCell="F115" sqref="F115:F163"/>
    </sheetView>
  </sheetViews>
  <sheetFormatPr baseColWidth="10" defaultRowHeight="15" x14ac:dyDescent="0.25"/>
  <cols>
    <col min="2" max="2" width="23.5703125" customWidth="1"/>
    <col min="3" max="3" width="34.5703125" bestFit="1" customWidth="1"/>
    <col min="4" max="5" width="12.28515625" bestFit="1" customWidth="1"/>
    <col min="6" max="7" width="13.85546875" bestFit="1" customWidth="1"/>
    <col min="8" max="8" width="13.5703125" bestFit="1" customWidth="1"/>
  </cols>
  <sheetData>
    <row r="2" spans="1:7" ht="21" x14ac:dyDescent="0.25">
      <c r="A2" s="41" t="s">
        <v>30</v>
      </c>
      <c r="B2" s="41"/>
      <c r="C2" s="41"/>
      <c r="D2" s="41"/>
      <c r="E2" s="41"/>
      <c r="F2" s="41"/>
      <c r="G2" s="41"/>
    </row>
    <row r="4" spans="1:7" x14ac:dyDescent="0.25">
      <c r="A4" s="42" t="s">
        <v>25</v>
      </c>
      <c r="B4" s="42"/>
      <c r="C4" s="12" t="s">
        <v>31</v>
      </c>
      <c r="D4" s="12"/>
      <c r="E4" s="12"/>
      <c r="F4" s="12"/>
    </row>
    <row r="5" spans="1:7" x14ac:dyDescent="0.25">
      <c r="A5" s="11" t="s">
        <v>26</v>
      </c>
      <c r="B5" s="11" t="s">
        <v>32</v>
      </c>
      <c r="C5" s="12"/>
      <c r="D5" s="12"/>
      <c r="E5" s="12"/>
      <c r="F5" s="12"/>
    </row>
    <row r="6" spans="1:7" x14ac:dyDescent="0.25">
      <c r="A6" s="42" t="s">
        <v>27</v>
      </c>
      <c r="B6" s="42"/>
      <c r="C6" s="12" t="s">
        <v>33</v>
      </c>
      <c r="D6" s="12"/>
      <c r="E6" s="12"/>
      <c r="F6" s="12"/>
    </row>
    <row r="7" spans="1:7" ht="15.75" x14ac:dyDescent="0.25">
      <c r="A7" s="4" t="s">
        <v>28</v>
      </c>
      <c r="B7" s="4"/>
      <c r="C7" s="12" t="s">
        <v>304</v>
      </c>
      <c r="D7" s="12"/>
      <c r="E7" s="12"/>
      <c r="F7" s="12"/>
    </row>
    <row r="8" spans="1:7" ht="15.75" x14ac:dyDescent="0.25">
      <c r="A8" s="43" t="s">
        <v>29</v>
      </c>
      <c r="B8" s="43"/>
      <c r="C8" s="43"/>
      <c r="D8" s="43"/>
      <c r="E8" s="43"/>
      <c r="F8" s="43"/>
      <c r="G8" t="s">
        <v>35</v>
      </c>
    </row>
    <row r="10" spans="1:7" ht="15.75" thickBot="1" x14ac:dyDescent="0.3"/>
    <row r="11" spans="1:7" ht="24.75" thickBot="1" x14ac:dyDescent="0.3">
      <c r="A11" s="1" t="s">
        <v>0</v>
      </c>
      <c r="B11" s="2" t="s">
        <v>1</v>
      </c>
      <c r="C11" s="3" t="s">
        <v>2</v>
      </c>
      <c r="D11" s="3" t="s">
        <v>3</v>
      </c>
      <c r="E11" s="3" t="s">
        <v>4</v>
      </c>
      <c r="F11" s="3" t="s">
        <v>5</v>
      </c>
      <c r="G11" s="3" t="s">
        <v>6</v>
      </c>
    </row>
    <row r="12" spans="1:7" ht="15.75" thickBot="1" x14ac:dyDescent="0.3">
      <c r="A12" s="35" t="s">
        <v>7</v>
      </c>
      <c r="B12" s="36"/>
      <c r="C12" s="5"/>
      <c r="D12" s="5"/>
      <c r="E12" s="5"/>
      <c r="F12" s="5"/>
      <c r="G12" s="5"/>
    </row>
    <row r="13" spans="1:7" ht="15.75" thickBot="1" x14ac:dyDescent="0.3">
      <c r="A13" s="39" t="s">
        <v>8</v>
      </c>
      <c r="B13" s="40"/>
      <c r="C13" s="5"/>
      <c r="D13" s="5"/>
      <c r="E13" s="5"/>
      <c r="F13" s="5"/>
      <c r="G13" s="5"/>
    </row>
    <row r="14" spans="1:7" ht="15.75" thickBot="1" x14ac:dyDescent="0.3">
      <c r="A14" s="6" t="s">
        <v>38</v>
      </c>
      <c r="B14" s="5" t="s">
        <v>39</v>
      </c>
      <c r="C14" s="13">
        <v>2650000</v>
      </c>
      <c r="D14" s="13">
        <v>1908735</v>
      </c>
      <c r="E14" s="13">
        <v>1808735</v>
      </c>
      <c r="F14" s="13">
        <f t="shared" ref="F14:F27" si="0">C14+D14-E14</f>
        <v>2750000</v>
      </c>
      <c r="G14" s="5"/>
    </row>
    <row r="15" spans="1:7" ht="15.75" thickBot="1" x14ac:dyDescent="0.3">
      <c r="A15" s="6" t="s">
        <v>40</v>
      </c>
      <c r="B15" s="5" t="s">
        <v>41</v>
      </c>
      <c r="C15" s="13">
        <v>512081</v>
      </c>
      <c r="D15" s="13">
        <v>0</v>
      </c>
      <c r="E15" s="13">
        <v>0</v>
      </c>
      <c r="F15" s="13">
        <f t="shared" si="0"/>
        <v>512081</v>
      </c>
      <c r="G15" s="5"/>
    </row>
    <row r="16" spans="1:7" ht="15.75" thickBot="1" x14ac:dyDescent="0.3">
      <c r="A16" s="6" t="s">
        <v>42</v>
      </c>
      <c r="B16" s="5" t="s">
        <v>43</v>
      </c>
      <c r="C16" s="13">
        <v>145197569</v>
      </c>
      <c r="D16" s="13">
        <v>567305082</v>
      </c>
      <c r="E16" s="13">
        <v>635040594</v>
      </c>
      <c r="F16" s="13">
        <f t="shared" si="0"/>
        <v>77462057</v>
      </c>
      <c r="G16" s="5"/>
    </row>
    <row r="17" spans="1:8" ht="15.75" thickBot="1" x14ac:dyDescent="0.3">
      <c r="A17" s="6" t="s">
        <v>44</v>
      </c>
      <c r="B17" s="5" t="s">
        <v>45</v>
      </c>
      <c r="C17" s="13">
        <v>7593996</v>
      </c>
      <c r="D17" s="13">
        <v>0</v>
      </c>
      <c r="E17" s="13">
        <v>0</v>
      </c>
      <c r="F17" s="13">
        <f t="shared" si="0"/>
        <v>7593996</v>
      </c>
      <c r="G17" s="5"/>
    </row>
    <row r="18" spans="1:8" ht="15.75" thickBot="1" x14ac:dyDescent="0.3">
      <c r="A18" s="6" t="s">
        <v>64</v>
      </c>
      <c r="B18" s="5" t="s">
        <v>65</v>
      </c>
      <c r="C18" s="13">
        <v>0</v>
      </c>
      <c r="D18" s="13">
        <v>150000000</v>
      </c>
      <c r="E18" s="13">
        <v>150000000</v>
      </c>
      <c r="F18" s="13">
        <f t="shared" si="0"/>
        <v>0</v>
      </c>
      <c r="G18" s="5"/>
    </row>
    <row r="19" spans="1:8" ht="15.75" thickBot="1" x14ac:dyDescent="0.3">
      <c r="A19" s="6" t="s">
        <v>46</v>
      </c>
      <c r="B19" s="5" t="s">
        <v>47</v>
      </c>
      <c r="C19" s="13">
        <v>0</v>
      </c>
      <c r="D19" s="13">
        <v>41185530</v>
      </c>
      <c r="E19" s="13">
        <v>39340217</v>
      </c>
      <c r="F19" s="13">
        <f t="shared" si="0"/>
        <v>1845313</v>
      </c>
      <c r="G19" s="5"/>
    </row>
    <row r="20" spans="1:8" ht="15.75" thickBot="1" x14ac:dyDescent="0.3">
      <c r="A20" s="6" t="s">
        <v>50</v>
      </c>
      <c r="B20" s="5" t="s">
        <v>51</v>
      </c>
      <c r="C20" s="13">
        <v>194214699</v>
      </c>
      <c r="D20" s="13">
        <v>337911907</v>
      </c>
      <c r="E20" s="13">
        <v>319497376</v>
      </c>
      <c r="F20" s="13">
        <f>C20+D20-E20</f>
        <v>212629230</v>
      </c>
      <c r="G20" s="15"/>
    </row>
    <row r="21" spans="1:8" ht="15.75" thickBot="1" x14ac:dyDescent="0.3">
      <c r="A21" s="6" t="s">
        <v>48</v>
      </c>
      <c r="B21" s="5" t="s">
        <v>49</v>
      </c>
      <c r="C21" s="13">
        <v>2837934</v>
      </c>
      <c r="D21" s="13">
        <v>314375249</v>
      </c>
      <c r="E21" s="13">
        <v>314527902</v>
      </c>
      <c r="F21" s="13"/>
      <c r="G21" s="15">
        <f>C21+E21-D21</f>
        <v>2990587</v>
      </c>
    </row>
    <row r="22" spans="1:8" ht="15.75" thickBot="1" x14ac:dyDescent="0.3">
      <c r="A22" s="6" t="s">
        <v>54</v>
      </c>
      <c r="B22" s="5" t="s">
        <v>55</v>
      </c>
      <c r="C22" s="13">
        <v>235459</v>
      </c>
      <c r="D22" s="13">
        <v>1371240</v>
      </c>
      <c r="E22" s="13">
        <v>1409513</v>
      </c>
      <c r="F22" s="13">
        <f>C22+D22-E22</f>
        <v>197186</v>
      </c>
      <c r="G22" s="15"/>
    </row>
    <row r="23" spans="1:8" ht="15.75" thickBot="1" x14ac:dyDescent="0.3">
      <c r="A23" s="6" t="s">
        <v>56</v>
      </c>
      <c r="B23" s="5" t="s">
        <v>57</v>
      </c>
      <c r="C23" s="13">
        <v>351985</v>
      </c>
      <c r="D23" s="13">
        <v>292870</v>
      </c>
      <c r="E23" s="13">
        <v>351985</v>
      </c>
      <c r="F23" s="13">
        <f t="shared" si="0"/>
        <v>292870</v>
      </c>
      <c r="G23" s="5"/>
    </row>
    <row r="24" spans="1:8" ht="15.75" thickBot="1" x14ac:dyDescent="0.3">
      <c r="A24" s="31" t="s">
        <v>52</v>
      </c>
      <c r="B24" s="32" t="s">
        <v>53</v>
      </c>
      <c r="C24" s="33">
        <v>4971256</v>
      </c>
      <c r="D24" s="33">
        <v>300000</v>
      </c>
      <c r="E24" s="33">
        <v>623334</v>
      </c>
      <c r="F24" s="33">
        <f t="shared" si="0"/>
        <v>4647922</v>
      </c>
      <c r="G24" s="32"/>
    </row>
    <row r="25" spans="1:8" ht="15.75" thickBot="1" x14ac:dyDescent="0.3">
      <c r="A25" s="6" t="s">
        <v>58</v>
      </c>
      <c r="B25" s="5" t="s">
        <v>59</v>
      </c>
      <c r="C25" s="13">
        <v>2443005</v>
      </c>
      <c r="D25" s="13">
        <v>446462</v>
      </c>
      <c r="E25" s="13">
        <v>920452</v>
      </c>
      <c r="F25" s="13">
        <f t="shared" si="0"/>
        <v>1969015</v>
      </c>
      <c r="G25" s="5"/>
    </row>
    <row r="26" spans="1:8" ht="15.75" thickBot="1" x14ac:dyDescent="0.3">
      <c r="A26" s="6" t="s">
        <v>66</v>
      </c>
      <c r="B26" s="5" t="s">
        <v>67</v>
      </c>
      <c r="C26" s="13">
        <v>5263278</v>
      </c>
      <c r="D26" s="13">
        <v>19265201</v>
      </c>
      <c r="E26" s="13">
        <v>15141616</v>
      </c>
      <c r="F26" s="13">
        <f t="shared" si="0"/>
        <v>9386863</v>
      </c>
      <c r="G26" s="5"/>
    </row>
    <row r="27" spans="1:8" ht="15.75" thickBot="1" x14ac:dyDescent="0.3">
      <c r="A27" s="6" t="s">
        <v>60</v>
      </c>
      <c r="B27" s="5" t="s">
        <v>61</v>
      </c>
      <c r="C27" s="13">
        <v>6564790</v>
      </c>
      <c r="D27" s="13">
        <v>27641388</v>
      </c>
      <c r="E27" s="13">
        <v>27640262</v>
      </c>
      <c r="F27" s="13">
        <f t="shared" si="0"/>
        <v>6565916</v>
      </c>
      <c r="G27" s="5"/>
    </row>
    <row r="28" spans="1:8" ht="15.75" thickBot="1" x14ac:dyDescent="0.3">
      <c r="A28" s="6" t="s">
        <v>299</v>
      </c>
      <c r="B28" s="5" t="s">
        <v>300</v>
      </c>
      <c r="C28" s="13">
        <v>0</v>
      </c>
      <c r="D28" s="13">
        <v>151407</v>
      </c>
      <c r="E28" s="13">
        <v>151407</v>
      </c>
      <c r="F28" s="13">
        <f>D28-E28</f>
        <v>0</v>
      </c>
      <c r="G28" s="5"/>
    </row>
    <row r="29" spans="1:8" ht="15.75" thickBot="1" x14ac:dyDescent="0.3">
      <c r="A29" s="6"/>
      <c r="B29" s="5"/>
      <c r="C29" s="5"/>
      <c r="D29" s="5"/>
      <c r="E29" s="5"/>
      <c r="F29" s="5"/>
      <c r="G29" s="5"/>
    </row>
    <row r="30" spans="1:8" ht="15.75" thickBot="1" x14ac:dyDescent="0.3">
      <c r="A30" s="35" t="s">
        <v>9</v>
      </c>
      <c r="B30" s="36"/>
      <c r="C30" s="5"/>
      <c r="D30" s="5"/>
      <c r="E30" s="5"/>
      <c r="F30" s="18">
        <f>SUM(F14:F29)</f>
        <v>325852449</v>
      </c>
      <c r="G30" s="18">
        <f>SUM(G14:G29)</f>
        <v>2990587</v>
      </c>
      <c r="H30" s="21"/>
    </row>
    <row r="31" spans="1:8" ht="15.75" thickBot="1" x14ac:dyDescent="0.3">
      <c r="A31" s="39" t="s">
        <v>11</v>
      </c>
      <c r="B31" s="40"/>
      <c r="C31" s="5"/>
      <c r="D31" s="5"/>
      <c r="E31" s="5"/>
      <c r="F31" s="5"/>
      <c r="G31" s="5"/>
    </row>
    <row r="32" spans="1:8" ht="15.75" thickBot="1" x14ac:dyDescent="0.3">
      <c r="A32" s="6" t="s">
        <v>68</v>
      </c>
      <c r="B32" s="5" t="s">
        <v>89</v>
      </c>
      <c r="C32" s="13">
        <v>51219126</v>
      </c>
      <c r="D32" s="13">
        <v>0</v>
      </c>
      <c r="E32" s="13">
        <v>0</v>
      </c>
      <c r="F32" s="15">
        <f t="shared" ref="F32:F41" si="1">C32+D32-E32</f>
        <v>51219126</v>
      </c>
      <c r="G32" s="5"/>
    </row>
    <row r="33" spans="1:7" ht="15.75" thickBot="1" x14ac:dyDescent="0.3">
      <c r="A33" s="6" t="s">
        <v>69</v>
      </c>
      <c r="B33" s="5" t="s">
        <v>90</v>
      </c>
      <c r="C33" s="13">
        <v>820868576</v>
      </c>
      <c r="D33" s="13">
        <v>19529295</v>
      </c>
      <c r="E33" s="13">
        <v>0</v>
      </c>
      <c r="F33" s="15">
        <f t="shared" si="1"/>
        <v>840397871</v>
      </c>
      <c r="G33" s="5"/>
    </row>
    <row r="34" spans="1:7" ht="15.75" thickBot="1" x14ac:dyDescent="0.3">
      <c r="A34" s="6" t="s">
        <v>70</v>
      </c>
      <c r="B34" s="5" t="s">
        <v>91</v>
      </c>
      <c r="C34" s="13">
        <v>61112600</v>
      </c>
      <c r="D34" s="13">
        <v>0</v>
      </c>
      <c r="E34" s="13">
        <v>0</v>
      </c>
      <c r="F34" s="15">
        <f t="shared" si="1"/>
        <v>61112600</v>
      </c>
      <c r="G34" s="5"/>
    </row>
    <row r="35" spans="1:7" ht="26.25" thickBot="1" x14ac:dyDescent="0.3">
      <c r="A35" s="6" t="s">
        <v>71</v>
      </c>
      <c r="B35" s="5" t="s">
        <v>92</v>
      </c>
      <c r="C35" s="13">
        <v>81259295</v>
      </c>
      <c r="D35" s="13">
        <v>0</v>
      </c>
      <c r="E35" s="13">
        <v>0</v>
      </c>
      <c r="F35" s="15">
        <f t="shared" si="1"/>
        <v>81259295</v>
      </c>
      <c r="G35" s="5"/>
    </row>
    <row r="36" spans="1:7" ht="15.75" thickBot="1" x14ac:dyDescent="0.3">
      <c r="A36" s="6" t="s">
        <v>72</v>
      </c>
      <c r="B36" s="5" t="s">
        <v>93</v>
      </c>
      <c r="C36" s="13">
        <v>12990000</v>
      </c>
      <c r="D36" s="13">
        <v>0</v>
      </c>
      <c r="E36" s="13">
        <v>0</v>
      </c>
      <c r="F36" s="15">
        <f t="shared" si="1"/>
        <v>12990000</v>
      </c>
      <c r="G36" s="5"/>
    </row>
    <row r="37" spans="1:7" ht="15.75" thickBot="1" x14ac:dyDescent="0.3">
      <c r="A37" s="6" t="s">
        <v>73</v>
      </c>
      <c r="B37" s="5" t="s">
        <v>94</v>
      </c>
      <c r="C37" s="13">
        <v>46282307</v>
      </c>
      <c r="D37" s="13">
        <v>0</v>
      </c>
      <c r="E37" s="13">
        <v>0</v>
      </c>
      <c r="F37" s="15">
        <f t="shared" si="1"/>
        <v>46282307</v>
      </c>
      <c r="G37" s="5"/>
    </row>
    <row r="38" spans="1:7" ht="15.75" thickBot="1" x14ac:dyDescent="0.3">
      <c r="A38" s="6" t="s">
        <v>74</v>
      </c>
      <c r="B38" s="5" t="s">
        <v>95</v>
      </c>
      <c r="C38" s="13">
        <v>20197885</v>
      </c>
      <c r="D38" s="13">
        <v>0</v>
      </c>
      <c r="E38" s="13">
        <v>0</v>
      </c>
      <c r="F38" s="15">
        <f t="shared" si="1"/>
        <v>20197885</v>
      </c>
      <c r="G38" s="5"/>
    </row>
    <row r="39" spans="1:7" ht="15.75" thickBot="1" x14ac:dyDescent="0.3">
      <c r="A39" s="6" t="s">
        <v>75</v>
      </c>
      <c r="B39" s="5" t="s">
        <v>96</v>
      </c>
      <c r="C39" s="13">
        <v>230988193</v>
      </c>
      <c r="D39" s="13">
        <v>0</v>
      </c>
      <c r="E39" s="13">
        <v>0</v>
      </c>
      <c r="F39" s="15">
        <f t="shared" si="1"/>
        <v>230988193</v>
      </c>
      <c r="G39" s="5"/>
    </row>
    <row r="40" spans="1:7" ht="15.75" thickBot="1" x14ac:dyDescent="0.3">
      <c r="A40" s="6" t="s">
        <v>76</v>
      </c>
      <c r="B40" s="5" t="s">
        <v>97</v>
      </c>
      <c r="C40" s="13">
        <v>22694999</v>
      </c>
      <c r="D40" s="13">
        <v>0</v>
      </c>
      <c r="E40" s="13">
        <v>0</v>
      </c>
      <c r="F40" s="15">
        <f t="shared" si="1"/>
        <v>22694999</v>
      </c>
      <c r="G40" s="5"/>
    </row>
    <row r="41" spans="1:7" ht="15.75" thickBot="1" x14ac:dyDescent="0.3">
      <c r="A41" s="6" t="s">
        <v>77</v>
      </c>
      <c r="B41" s="5" t="s">
        <v>98</v>
      </c>
      <c r="C41" s="13">
        <v>0</v>
      </c>
      <c r="D41" s="13">
        <v>0</v>
      </c>
      <c r="E41" s="13">
        <v>0</v>
      </c>
      <c r="F41" s="15">
        <f t="shared" si="1"/>
        <v>0</v>
      </c>
      <c r="G41" s="5"/>
    </row>
    <row r="42" spans="1:7" ht="26.25" thickBot="1" x14ac:dyDescent="0.3">
      <c r="A42" s="6" t="s">
        <v>78</v>
      </c>
      <c r="B42" s="5" t="s">
        <v>99</v>
      </c>
      <c r="C42" s="13">
        <v>13774196</v>
      </c>
      <c r="D42" s="13">
        <v>0</v>
      </c>
      <c r="E42" s="13">
        <v>0</v>
      </c>
      <c r="F42" s="13">
        <v>0</v>
      </c>
      <c r="G42" s="15">
        <f>C42+E42-D42</f>
        <v>13774196</v>
      </c>
    </row>
    <row r="43" spans="1:7" ht="26.25" thickBot="1" x14ac:dyDescent="0.3">
      <c r="A43" s="6" t="s">
        <v>79</v>
      </c>
      <c r="B43" s="5" t="s">
        <v>100</v>
      </c>
      <c r="C43" s="13">
        <v>155897534</v>
      </c>
      <c r="D43" s="13">
        <v>0</v>
      </c>
      <c r="E43" s="13">
        <v>0</v>
      </c>
      <c r="F43" s="13">
        <v>0</v>
      </c>
      <c r="G43" s="15">
        <f t="shared" ref="G43:G51" si="2">C43+E43-D43</f>
        <v>155897534</v>
      </c>
    </row>
    <row r="44" spans="1:7" ht="26.25" thickBot="1" x14ac:dyDescent="0.3">
      <c r="A44" s="6" t="s">
        <v>80</v>
      </c>
      <c r="B44" s="5" t="s">
        <v>101</v>
      </c>
      <c r="C44" s="13">
        <v>16201012</v>
      </c>
      <c r="D44" s="13">
        <v>0</v>
      </c>
      <c r="E44" s="13">
        <v>0</v>
      </c>
      <c r="F44" s="13">
        <v>0</v>
      </c>
      <c r="G44" s="15">
        <f t="shared" si="2"/>
        <v>16201012</v>
      </c>
    </row>
    <row r="45" spans="1:7" ht="39" thickBot="1" x14ac:dyDescent="0.3">
      <c r="A45" s="6" t="s">
        <v>81</v>
      </c>
      <c r="B45" s="5" t="s">
        <v>102</v>
      </c>
      <c r="C45" s="13">
        <v>69200173</v>
      </c>
      <c r="D45" s="13">
        <v>0</v>
      </c>
      <c r="E45" s="13">
        <v>0</v>
      </c>
      <c r="F45" s="13">
        <v>0</v>
      </c>
      <c r="G45" s="15">
        <f t="shared" si="2"/>
        <v>69200173</v>
      </c>
    </row>
    <row r="46" spans="1:7" ht="26.25" thickBot="1" x14ac:dyDescent="0.3">
      <c r="A46" s="6" t="s">
        <v>82</v>
      </c>
      <c r="B46" s="5" t="s">
        <v>103</v>
      </c>
      <c r="C46" s="13">
        <v>5103214</v>
      </c>
      <c r="D46" s="13">
        <v>0</v>
      </c>
      <c r="E46" s="13">
        <v>0</v>
      </c>
      <c r="F46" s="13">
        <v>0</v>
      </c>
      <c r="G46" s="15">
        <f t="shared" si="2"/>
        <v>5103214</v>
      </c>
    </row>
    <row r="47" spans="1:7" ht="26.25" thickBot="1" x14ac:dyDescent="0.3">
      <c r="A47" s="6" t="s">
        <v>83</v>
      </c>
      <c r="B47" s="5" t="s">
        <v>104</v>
      </c>
      <c r="C47" s="13">
        <v>39316910</v>
      </c>
      <c r="D47" s="13">
        <v>0</v>
      </c>
      <c r="E47" s="13">
        <v>0</v>
      </c>
      <c r="F47" s="13">
        <v>0</v>
      </c>
      <c r="G47" s="15">
        <f t="shared" si="2"/>
        <v>39316910</v>
      </c>
    </row>
    <row r="48" spans="1:7" ht="26.25" thickBot="1" x14ac:dyDescent="0.3">
      <c r="A48" s="6" t="s">
        <v>84</v>
      </c>
      <c r="B48" s="5" t="s">
        <v>105</v>
      </c>
      <c r="C48" s="13">
        <v>19443919</v>
      </c>
      <c r="D48" s="13">
        <v>0</v>
      </c>
      <c r="E48" s="13">
        <v>0</v>
      </c>
      <c r="F48" s="13">
        <v>0</v>
      </c>
      <c r="G48" s="15">
        <f t="shared" si="2"/>
        <v>19443919</v>
      </c>
    </row>
    <row r="49" spans="1:8" ht="26.25" thickBot="1" x14ac:dyDescent="0.3">
      <c r="A49" s="6" t="s">
        <v>85</v>
      </c>
      <c r="B49" s="5" t="s">
        <v>106</v>
      </c>
      <c r="C49" s="13">
        <v>273034836</v>
      </c>
      <c r="D49" s="13">
        <v>0</v>
      </c>
      <c r="E49" s="13">
        <v>0</v>
      </c>
      <c r="F49" s="13">
        <v>0</v>
      </c>
      <c r="G49" s="15">
        <f t="shared" si="2"/>
        <v>273034836</v>
      </c>
    </row>
    <row r="50" spans="1:8" ht="26.25" thickBot="1" x14ac:dyDescent="0.3">
      <c r="A50" s="6" t="s">
        <v>86</v>
      </c>
      <c r="B50" s="5" t="s">
        <v>107</v>
      </c>
      <c r="C50" s="13">
        <v>30257997</v>
      </c>
      <c r="D50" s="13">
        <v>0</v>
      </c>
      <c r="E50" s="13">
        <v>0</v>
      </c>
      <c r="F50" s="13">
        <v>0</v>
      </c>
      <c r="G50" s="15">
        <f t="shared" si="2"/>
        <v>30257997</v>
      </c>
    </row>
    <row r="51" spans="1:8" ht="15.75" thickBot="1" x14ac:dyDescent="0.3">
      <c r="A51" s="6" t="s">
        <v>87</v>
      </c>
      <c r="B51" s="5" t="s">
        <v>108</v>
      </c>
      <c r="C51" s="13">
        <v>33000918</v>
      </c>
      <c r="D51" s="13">
        <v>0</v>
      </c>
      <c r="E51" s="13">
        <v>0</v>
      </c>
      <c r="F51" s="13">
        <v>0</v>
      </c>
      <c r="G51" s="15">
        <f t="shared" si="2"/>
        <v>33000918</v>
      </c>
    </row>
    <row r="52" spans="1:8" ht="26.25" thickBot="1" x14ac:dyDescent="0.3">
      <c r="A52" s="6" t="s">
        <v>88</v>
      </c>
      <c r="B52" s="5" t="s">
        <v>109</v>
      </c>
      <c r="C52" s="13">
        <v>33000918</v>
      </c>
      <c r="D52" s="13">
        <v>0</v>
      </c>
      <c r="E52" s="13">
        <v>0</v>
      </c>
      <c r="F52" s="13">
        <f>C52</f>
        <v>33000918</v>
      </c>
      <c r="G52" s="15">
        <v>0</v>
      </c>
    </row>
    <row r="53" spans="1:8" ht="26.25" thickBot="1" x14ac:dyDescent="0.3">
      <c r="A53" s="6" t="s">
        <v>110</v>
      </c>
      <c r="B53" s="5" t="s">
        <v>165</v>
      </c>
      <c r="C53" s="13">
        <v>349826954</v>
      </c>
      <c r="D53" s="13">
        <v>0</v>
      </c>
      <c r="E53" s="13">
        <v>0</v>
      </c>
      <c r="F53" s="15">
        <f>C53+D53-E53</f>
        <v>349826954</v>
      </c>
      <c r="G53" s="5"/>
    </row>
    <row r="54" spans="1:8" ht="15.75" thickBot="1" x14ac:dyDescent="0.3">
      <c r="A54" s="25"/>
      <c r="B54" s="5"/>
      <c r="C54" s="5"/>
      <c r="D54" s="5"/>
      <c r="E54" s="5"/>
      <c r="F54" s="5"/>
      <c r="G54" s="5"/>
    </row>
    <row r="55" spans="1:8" ht="15.75" thickBot="1" x14ac:dyDescent="0.3">
      <c r="A55" s="35" t="s">
        <v>12</v>
      </c>
      <c r="B55" s="36"/>
      <c r="C55" s="5"/>
      <c r="D55" s="5"/>
      <c r="E55" s="5"/>
      <c r="F55" s="18">
        <f>SUM(F32:F53)</f>
        <v>1749970148</v>
      </c>
      <c r="G55" s="18">
        <f>SUM(G32:G53)</f>
        <v>655230709</v>
      </c>
    </row>
    <row r="56" spans="1:8" ht="15.75" thickBot="1" x14ac:dyDescent="0.3">
      <c r="A56" s="37" t="s">
        <v>13</v>
      </c>
      <c r="B56" s="38"/>
      <c r="C56" s="7"/>
      <c r="D56" s="7"/>
      <c r="E56" s="7"/>
      <c r="F56" s="23">
        <f>F55+F30</f>
        <v>2075822597</v>
      </c>
      <c r="G56" s="23">
        <f>G55+G30</f>
        <v>658221296</v>
      </c>
      <c r="H56" s="21">
        <f>F56-G56</f>
        <v>1417601301</v>
      </c>
    </row>
    <row r="57" spans="1:8" ht="15.75" thickBot="1" x14ac:dyDescent="0.3">
      <c r="A57" s="35" t="s">
        <v>14</v>
      </c>
      <c r="B57" s="36"/>
      <c r="C57" s="5"/>
      <c r="D57" s="5"/>
      <c r="E57" s="5"/>
      <c r="F57" s="5"/>
      <c r="G57" s="5"/>
    </row>
    <row r="58" spans="1:8" ht="15.75" thickBot="1" x14ac:dyDescent="0.3">
      <c r="A58" s="39" t="s">
        <v>15</v>
      </c>
      <c r="B58" s="40"/>
      <c r="C58" s="5"/>
      <c r="D58" s="5"/>
      <c r="E58" s="5"/>
      <c r="F58" s="5"/>
      <c r="G58" s="5"/>
    </row>
    <row r="59" spans="1:8" ht="26.25" thickBot="1" x14ac:dyDescent="0.3">
      <c r="A59" s="6" t="s">
        <v>111</v>
      </c>
      <c r="B59" s="5" t="s">
        <v>112</v>
      </c>
      <c r="C59" s="13">
        <v>742708</v>
      </c>
      <c r="D59" s="13">
        <v>10600029</v>
      </c>
      <c r="E59" s="13">
        <v>11811043</v>
      </c>
      <c r="F59" s="5"/>
      <c r="G59" s="15">
        <f t="shared" ref="G59:G81" si="3">C59+E59-D59</f>
        <v>1953722</v>
      </c>
    </row>
    <row r="60" spans="1:8" ht="26.25" thickBot="1" x14ac:dyDescent="0.3">
      <c r="A60" s="6" t="s">
        <v>113</v>
      </c>
      <c r="B60" s="5" t="s">
        <v>114</v>
      </c>
      <c r="C60" s="13">
        <v>2412</v>
      </c>
      <c r="D60" s="13">
        <v>3925452</v>
      </c>
      <c r="E60" s="13">
        <v>5351185</v>
      </c>
      <c r="F60" s="5"/>
      <c r="G60" s="15">
        <f t="shared" si="3"/>
        <v>1428145</v>
      </c>
    </row>
    <row r="61" spans="1:8" ht="15.75" thickBot="1" x14ac:dyDescent="0.3">
      <c r="A61" s="6" t="s">
        <v>115</v>
      </c>
      <c r="B61" s="5" t="s">
        <v>116</v>
      </c>
      <c r="C61" s="13">
        <v>15683079</v>
      </c>
      <c r="D61" s="13">
        <v>178906956</v>
      </c>
      <c r="E61" s="13">
        <v>179030006</v>
      </c>
      <c r="F61" s="5"/>
      <c r="G61" s="15">
        <f t="shared" si="3"/>
        <v>15806129</v>
      </c>
    </row>
    <row r="62" spans="1:8" ht="15.75" thickBot="1" x14ac:dyDescent="0.3">
      <c r="A62" s="6" t="s">
        <v>117</v>
      </c>
      <c r="B62" s="5" t="s">
        <v>118</v>
      </c>
      <c r="C62" s="13">
        <v>2459920</v>
      </c>
      <c r="D62" s="13">
        <v>11021302</v>
      </c>
      <c r="E62" s="13">
        <v>11233536</v>
      </c>
      <c r="F62" s="5"/>
      <c r="G62" s="15">
        <f t="shared" si="3"/>
        <v>2672154</v>
      </c>
    </row>
    <row r="63" spans="1:8" ht="15.75" thickBot="1" x14ac:dyDescent="0.3">
      <c r="A63" s="6" t="s">
        <v>119</v>
      </c>
      <c r="B63" s="5" t="s">
        <v>120</v>
      </c>
      <c r="C63" s="13">
        <v>4396941</v>
      </c>
      <c r="D63" s="13">
        <v>4396941</v>
      </c>
      <c r="E63" s="13">
        <v>13285985</v>
      </c>
      <c r="F63" s="5"/>
      <c r="G63" s="15">
        <f t="shared" si="3"/>
        <v>13285985</v>
      </c>
    </row>
    <row r="64" spans="1:8" ht="15.75" thickBot="1" x14ac:dyDescent="0.3">
      <c r="A64" s="6" t="s">
        <v>121</v>
      </c>
      <c r="B64" s="5" t="s">
        <v>122</v>
      </c>
      <c r="C64" s="13">
        <v>368</v>
      </c>
      <c r="D64" s="13">
        <v>516596</v>
      </c>
      <c r="E64" s="13">
        <v>615596</v>
      </c>
      <c r="F64" s="5"/>
      <c r="G64" s="15">
        <f t="shared" si="3"/>
        <v>99368</v>
      </c>
    </row>
    <row r="65" spans="1:8" ht="26.25" thickBot="1" x14ac:dyDescent="0.3">
      <c r="A65" s="6" t="s">
        <v>123</v>
      </c>
      <c r="B65" s="5" t="s">
        <v>124</v>
      </c>
      <c r="C65" s="13">
        <v>1511603</v>
      </c>
      <c r="D65" s="13">
        <v>6888507</v>
      </c>
      <c r="E65" s="13">
        <v>7121667</v>
      </c>
      <c r="F65" s="5"/>
      <c r="G65" s="15">
        <f t="shared" si="3"/>
        <v>1744763</v>
      </c>
    </row>
    <row r="66" spans="1:8" ht="15.75" thickBot="1" x14ac:dyDescent="0.3">
      <c r="A66" s="6" t="s">
        <v>125</v>
      </c>
      <c r="B66" s="5" t="s">
        <v>126</v>
      </c>
      <c r="C66" s="13">
        <v>0</v>
      </c>
      <c r="D66" s="13">
        <v>1955853</v>
      </c>
      <c r="E66" s="13">
        <v>1905103</v>
      </c>
      <c r="F66" s="15">
        <f>D66-E66</f>
        <v>50750</v>
      </c>
      <c r="G66" s="15"/>
    </row>
    <row r="67" spans="1:8" ht="15.75" thickBot="1" x14ac:dyDescent="0.3">
      <c r="A67" s="6" t="s">
        <v>127</v>
      </c>
      <c r="B67" s="5" t="s">
        <v>128</v>
      </c>
      <c r="C67" s="13">
        <v>51495</v>
      </c>
      <c r="D67" s="13">
        <v>64409507</v>
      </c>
      <c r="E67" s="13">
        <v>64409507</v>
      </c>
      <c r="F67" s="15"/>
      <c r="G67" s="15">
        <f>C67+E67-D67</f>
        <v>51495</v>
      </c>
    </row>
    <row r="68" spans="1:8" ht="15.75" thickBot="1" x14ac:dyDescent="0.3">
      <c r="A68" s="6" t="s">
        <v>129</v>
      </c>
      <c r="B68" s="5" t="s">
        <v>130</v>
      </c>
      <c r="C68" s="13">
        <v>79831336</v>
      </c>
      <c r="D68" s="13">
        <v>38496389</v>
      </c>
      <c r="E68" s="13">
        <v>43081928</v>
      </c>
      <c r="F68" s="5"/>
      <c r="G68" s="15">
        <f t="shared" si="3"/>
        <v>84416875</v>
      </c>
    </row>
    <row r="69" spans="1:8" ht="15.75" thickBot="1" x14ac:dyDescent="0.3">
      <c r="A69" s="6" t="s">
        <v>131</v>
      </c>
      <c r="B69" s="5" t="s">
        <v>132</v>
      </c>
      <c r="C69" s="13">
        <v>1662850</v>
      </c>
      <c r="D69" s="13">
        <v>3872595</v>
      </c>
      <c r="E69" s="13">
        <v>3893595</v>
      </c>
      <c r="F69" s="5"/>
      <c r="G69" s="15">
        <f t="shared" si="3"/>
        <v>1683850</v>
      </c>
      <c r="H69" s="20"/>
    </row>
    <row r="70" spans="1:8" ht="15.75" thickBot="1" x14ac:dyDescent="0.3">
      <c r="A70" s="6" t="s">
        <v>133</v>
      </c>
      <c r="B70" s="5" t="s">
        <v>134</v>
      </c>
      <c r="C70" s="13">
        <v>0</v>
      </c>
      <c r="D70" s="13">
        <v>1031387</v>
      </c>
      <c r="E70" s="13">
        <v>1031387</v>
      </c>
      <c r="F70" s="5"/>
      <c r="G70" s="15">
        <f t="shared" si="3"/>
        <v>0</v>
      </c>
    </row>
    <row r="71" spans="1:8" ht="26.25" thickBot="1" x14ac:dyDescent="0.3">
      <c r="A71" s="6" t="s">
        <v>135</v>
      </c>
      <c r="B71" s="5" t="s">
        <v>136</v>
      </c>
      <c r="C71" s="13">
        <v>1144219</v>
      </c>
      <c r="D71" s="13">
        <v>175413719</v>
      </c>
      <c r="E71" s="13">
        <v>176910178</v>
      </c>
      <c r="F71" s="5"/>
      <c r="G71" s="15">
        <f t="shared" si="3"/>
        <v>2640678</v>
      </c>
    </row>
    <row r="72" spans="1:8" ht="26.25" thickBot="1" x14ac:dyDescent="0.3">
      <c r="A72" s="6" t="s">
        <v>137</v>
      </c>
      <c r="B72" s="5" t="s">
        <v>138</v>
      </c>
      <c r="C72" s="13">
        <v>0</v>
      </c>
      <c r="D72" s="13">
        <v>1624745</v>
      </c>
      <c r="E72" s="13">
        <v>1624745</v>
      </c>
      <c r="F72" s="5"/>
      <c r="G72" s="15">
        <f t="shared" si="3"/>
        <v>0</v>
      </c>
    </row>
    <row r="73" spans="1:8" ht="26.25" thickBot="1" x14ac:dyDescent="0.3">
      <c r="A73" s="6" t="s">
        <v>139</v>
      </c>
      <c r="B73" s="5" t="s">
        <v>140</v>
      </c>
      <c r="C73" s="13">
        <v>0</v>
      </c>
      <c r="D73" s="13">
        <v>2600077</v>
      </c>
      <c r="E73" s="13">
        <v>2600077</v>
      </c>
      <c r="F73" s="5"/>
      <c r="G73" s="15">
        <f t="shared" si="3"/>
        <v>0</v>
      </c>
    </row>
    <row r="74" spans="1:8" ht="15.75" thickBot="1" x14ac:dyDescent="0.3">
      <c r="A74" s="6" t="s">
        <v>141</v>
      </c>
      <c r="B74" s="5" t="s">
        <v>142</v>
      </c>
      <c r="C74" s="13">
        <v>3559650</v>
      </c>
      <c r="D74" s="13">
        <v>3559650</v>
      </c>
      <c r="E74" s="13">
        <v>3281487</v>
      </c>
      <c r="F74" s="5"/>
      <c r="G74" s="15">
        <f t="shared" si="3"/>
        <v>3281487</v>
      </c>
    </row>
    <row r="75" spans="1:8" ht="15.75" thickBot="1" x14ac:dyDescent="0.3">
      <c r="A75" s="6" t="s">
        <v>143</v>
      </c>
      <c r="B75" s="5" t="s">
        <v>144</v>
      </c>
      <c r="C75" s="13">
        <v>50777337</v>
      </c>
      <c r="D75" s="13">
        <v>50777337</v>
      </c>
      <c r="E75" s="13">
        <v>47653164</v>
      </c>
      <c r="F75" s="5"/>
      <c r="G75" s="15">
        <f t="shared" si="3"/>
        <v>47653164</v>
      </c>
    </row>
    <row r="76" spans="1:8" ht="15.75" thickBot="1" x14ac:dyDescent="0.3">
      <c r="A76" s="6" t="s">
        <v>145</v>
      </c>
      <c r="B76" s="5" t="s">
        <v>146</v>
      </c>
      <c r="C76" s="13">
        <v>3397706</v>
      </c>
      <c r="D76" s="13">
        <v>7073870</v>
      </c>
      <c r="E76" s="13">
        <v>7823720</v>
      </c>
      <c r="F76" s="5"/>
      <c r="G76" s="15">
        <f t="shared" si="3"/>
        <v>4147556</v>
      </c>
    </row>
    <row r="77" spans="1:8" ht="26.25" thickBot="1" x14ac:dyDescent="0.3">
      <c r="A77" s="6" t="s">
        <v>147</v>
      </c>
      <c r="B77" s="5" t="s">
        <v>148</v>
      </c>
      <c r="C77" s="13">
        <v>0</v>
      </c>
      <c r="D77" s="13">
        <v>1629093</v>
      </c>
      <c r="E77" s="13">
        <v>1629093</v>
      </c>
      <c r="F77" s="5"/>
      <c r="G77" s="15">
        <f t="shared" si="3"/>
        <v>0</v>
      </c>
    </row>
    <row r="78" spans="1:8" ht="15.75" thickBot="1" x14ac:dyDescent="0.3">
      <c r="A78" s="6" t="s">
        <v>149</v>
      </c>
      <c r="B78" s="5" t="s">
        <v>150</v>
      </c>
      <c r="C78" s="13">
        <v>125736574</v>
      </c>
      <c r="D78" s="13">
        <v>0</v>
      </c>
      <c r="E78" s="13">
        <v>0</v>
      </c>
      <c r="F78" s="5"/>
      <c r="G78" s="15">
        <f t="shared" si="3"/>
        <v>125736574</v>
      </c>
    </row>
    <row r="79" spans="1:8" ht="15.75" thickBot="1" x14ac:dyDescent="0.3">
      <c r="A79" s="6" t="s">
        <v>151</v>
      </c>
      <c r="B79" s="5" t="s">
        <v>152</v>
      </c>
      <c r="C79" s="13">
        <v>215588619</v>
      </c>
      <c r="D79" s="13">
        <v>0</v>
      </c>
      <c r="E79" s="13">
        <v>0</v>
      </c>
      <c r="F79" s="5"/>
      <c r="G79" s="15">
        <f t="shared" si="3"/>
        <v>215588619</v>
      </c>
    </row>
    <row r="80" spans="1:8" ht="15.75" thickBot="1" x14ac:dyDescent="0.3">
      <c r="A80" s="6" t="s">
        <v>163</v>
      </c>
      <c r="B80" s="5" t="s">
        <v>164</v>
      </c>
      <c r="C80" s="13">
        <v>117841815</v>
      </c>
      <c r="D80" s="13">
        <v>0</v>
      </c>
      <c r="E80" s="13">
        <v>0</v>
      </c>
      <c r="F80" s="5"/>
      <c r="G80" s="15">
        <f t="shared" si="3"/>
        <v>117841815</v>
      </c>
    </row>
    <row r="81" spans="1:8" ht="26.25" thickBot="1" x14ac:dyDescent="0.3">
      <c r="A81" s="6" t="s">
        <v>153</v>
      </c>
      <c r="B81" s="5" t="s">
        <v>154</v>
      </c>
      <c r="C81" s="13">
        <v>196050088</v>
      </c>
      <c r="D81" s="13">
        <v>0</v>
      </c>
      <c r="E81" s="13">
        <v>0</v>
      </c>
      <c r="F81" s="5"/>
      <c r="G81" s="15">
        <f t="shared" si="3"/>
        <v>196050088</v>
      </c>
    </row>
    <row r="82" spans="1:8" ht="15.75" thickBot="1" x14ac:dyDescent="0.3">
      <c r="A82" s="35" t="s">
        <v>16</v>
      </c>
      <c r="B82" s="36"/>
      <c r="C82" s="17"/>
      <c r="D82" s="17"/>
      <c r="E82" s="17"/>
      <c r="F82" s="18">
        <f>SUM(F59:F81)</f>
        <v>50750</v>
      </c>
      <c r="G82" s="18">
        <f>SUM(G59:G81)</f>
        <v>836082467</v>
      </c>
    </row>
    <row r="83" spans="1:8" ht="15.75" thickBot="1" x14ac:dyDescent="0.3">
      <c r="A83" s="35" t="s">
        <v>17</v>
      </c>
      <c r="B83" s="36"/>
      <c r="C83" s="5"/>
      <c r="D83" s="5"/>
      <c r="E83" s="5"/>
      <c r="F83" s="5"/>
      <c r="G83" s="5"/>
    </row>
    <row r="84" spans="1:8" ht="15.75" thickBot="1" x14ac:dyDescent="0.3">
      <c r="A84" s="6" t="s">
        <v>157</v>
      </c>
      <c r="B84" s="5" t="s">
        <v>158</v>
      </c>
      <c r="C84" s="13">
        <v>308400</v>
      </c>
      <c r="D84" s="13">
        <v>0</v>
      </c>
      <c r="E84" s="13">
        <v>0</v>
      </c>
      <c r="F84" s="5"/>
      <c r="G84" s="15">
        <f>C84+E84-D84</f>
        <v>308400</v>
      </c>
    </row>
    <row r="85" spans="1:8" ht="26.25" thickBot="1" x14ac:dyDescent="0.3">
      <c r="A85" s="6" t="s">
        <v>159</v>
      </c>
      <c r="B85" s="5" t="s">
        <v>160</v>
      </c>
      <c r="C85" s="13">
        <v>34112936</v>
      </c>
      <c r="D85" s="5"/>
      <c r="E85" s="5"/>
      <c r="F85" s="5"/>
      <c r="G85" s="15">
        <f>C85+E85-D85</f>
        <v>34112936</v>
      </c>
    </row>
    <row r="86" spans="1:8" ht="15.75" thickBot="1" x14ac:dyDescent="0.3">
      <c r="A86" s="6" t="s">
        <v>161</v>
      </c>
      <c r="B86" s="5" t="s">
        <v>162</v>
      </c>
      <c r="C86" s="13">
        <v>38067881</v>
      </c>
      <c r="D86" s="5"/>
      <c r="E86" s="5"/>
      <c r="F86" s="15">
        <f>C86</f>
        <v>38067881</v>
      </c>
      <c r="G86" s="5"/>
    </row>
    <row r="87" spans="1:8" ht="15.75" thickBot="1" x14ac:dyDescent="0.3">
      <c r="A87" s="6" t="s">
        <v>155</v>
      </c>
      <c r="B87" s="5" t="s">
        <v>156</v>
      </c>
      <c r="C87" s="13">
        <v>512728955</v>
      </c>
      <c r="D87" s="24">
        <v>0</v>
      </c>
      <c r="E87" s="13">
        <v>0</v>
      </c>
      <c r="F87" s="5"/>
      <c r="G87" s="15">
        <f>C87+E87-D87</f>
        <v>512728955</v>
      </c>
    </row>
    <row r="88" spans="1:8" ht="15.75" thickBot="1" x14ac:dyDescent="0.3">
      <c r="A88" s="6"/>
      <c r="B88" s="5" t="s">
        <v>166</v>
      </c>
      <c r="C88" s="13">
        <v>72487174</v>
      </c>
      <c r="D88" s="5"/>
      <c r="E88" s="5"/>
      <c r="F88" s="15"/>
      <c r="G88" s="15">
        <f>C88</f>
        <v>72487174</v>
      </c>
    </row>
    <row r="89" spans="1:8" ht="15.75" thickBot="1" x14ac:dyDescent="0.3">
      <c r="A89" s="35" t="s">
        <v>18</v>
      </c>
      <c r="B89" s="36"/>
      <c r="C89" s="17"/>
      <c r="D89" s="17"/>
      <c r="E89" s="17"/>
      <c r="F89" s="18">
        <f>SUM(F84:F88)</f>
        <v>38067881</v>
      </c>
      <c r="G89" s="18">
        <f>SUM(G84:G88)</f>
        <v>619637465</v>
      </c>
      <c r="H89" s="20"/>
    </row>
    <row r="90" spans="1:8" ht="15.75" thickBot="1" x14ac:dyDescent="0.3">
      <c r="A90" s="37" t="s">
        <v>19</v>
      </c>
      <c r="B90" s="38"/>
      <c r="C90" s="9"/>
      <c r="D90" s="9"/>
      <c r="E90" s="9"/>
      <c r="F90" s="19">
        <f>F89+F82</f>
        <v>38118631</v>
      </c>
      <c r="G90" s="19">
        <f>G89+G82</f>
        <v>1455719932</v>
      </c>
      <c r="H90" s="21">
        <f>G90-F90</f>
        <v>1417601301</v>
      </c>
    </row>
    <row r="91" spans="1:8" ht="15.75" thickBot="1" x14ac:dyDescent="0.3">
      <c r="A91" s="35" t="s">
        <v>20</v>
      </c>
      <c r="B91" s="36"/>
      <c r="C91" s="5"/>
      <c r="D91" s="5"/>
      <c r="E91" s="5"/>
      <c r="F91" s="5"/>
      <c r="G91" s="5"/>
    </row>
    <row r="92" spans="1:8" ht="15.75" thickBot="1" x14ac:dyDescent="0.3">
      <c r="A92" s="6" t="s">
        <v>167</v>
      </c>
      <c r="B92" s="5" t="s">
        <v>168</v>
      </c>
      <c r="C92" s="13"/>
      <c r="D92" s="5"/>
      <c r="E92" s="5"/>
      <c r="F92" s="15"/>
      <c r="G92" s="15">
        <v>844998</v>
      </c>
    </row>
    <row r="93" spans="1:8" ht="15.75" thickBot="1" x14ac:dyDescent="0.3">
      <c r="A93" s="6" t="s">
        <v>169</v>
      </c>
      <c r="B93" s="5" t="s">
        <v>170</v>
      </c>
      <c r="C93" s="13"/>
      <c r="D93" s="5"/>
      <c r="E93" s="5"/>
      <c r="F93" s="5"/>
      <c r="G93" s="15">
        <v>49351862</v>
      </c>
    </row>
    <row r="94" spans="1:8" ht="26.25" thickBot="1" x14ac:dyDescent="0.3">
      <c r="A94" s="6" t="s">
        <v>171</v>
      </c>
      <c r="B94" s="5" t="s">
        <v>172</v>
      </c>
      <c r="C94" s="13"/>
      <c r="D94" s="5"/>
      <c r="E94" s="5"/>
      <c r="F94" s="5"/>
      <c r="G94" s="15">
        <v>19491659</v>
      </c>
    </row>
    <row r="95" spans="1:8" ht="15.75" thickBot="1" x14ac:dyDescent="0.3">
      <c r="A95" s="6" t="s">
        <v>173</v>
      </c>
      <c r="B95" s="5" t="s">
        <v>174</v>
      </c>
      <c r="C95" s="13"/>
      <c r="D95" s="5"/>
      <c r="E95" s="5"/>
      <c r="F95" s="5"/>
      <c r="G95" s="15">
        <v>269743132</v>
      </c>
    </row>
    <row r="96" spans="1:8" ht="15.75" thickBot="1" x14ac:dyDescent="0.3">
      <c r="A96" s="6" t="s">
        <v>175</v>
      </c>
      <c r="B96" s="5" t="s">
        <v>176</v>
      </c>
      <c r="C96" s="13"/>
      <c r="D96" s="5"/>
      <c r="E96" s="5"/>
      <c r="F96" s="5"/>
      <c r="G96" s="15">
        <v>31486534</v>
      </c>
    </row>
    <row r="97" spans="1:7" ht="15.75" thickBot="1" x14ac:dyDescent="0.3">
      <c r="A97" s="6" t="s">
        <v>177</v>
      </c>
      <c r="B97" s="5" t="s">
        <v>178</v>
      </c>
      <c r="C97" s="13"/>
      <c r="D97" s="5"/>
      <c r="E97" s="5"/>
      <c r="F97" s="5"/>
      <c r="G97" s="15">
        <v>24346</v>
      </c>
    </row>
    <row r="98" spans="1:7" ht="15.75" thickBot="1" x14ac:dyDescent="0.3">
      <c r="A98" s="6" t="s">
        <v>179</v>
      </c>
      <c r="B98" s="5" t="s">
        <v>180</v>
      </c>
      <c r="C98" s="26"/>
      <c r="D98" s="5"/>
      <c r="E98" s="5"/>
      <c r="F98" s="5"/>
      <c r="G98" s="15">
        <v>326453668</v>
      </c>
    </row>
    <row r="99" spans="1:7" ht="15.75" thickBot="1" x14ac:dyDescent="0.3">
      <c r="A99" s="6" t="s">
        <v>181</v>
      </c>
      <c r="B99" s="5" t="s">
        <v>182</v>
      </c>
      <c r="C99" s="13"/>
      <c r="D99" s="5"/>
      <c r="E99" s="5"/>
      <c r="F99" s="5"/>
      <c r="G99" s="15">
        <v>81055382</v>
      </c>
    </row>
    <row r="100" spans="1:7" ht="15.75" thickBot="1" x14ac:dyDescent="0.3">
      <c r="A100" s="6" t="s">
        <v>183</v>
      </c>
      <c r="B100" s="5" t="s">
        <v>184</v>
      </c>
      <c r="C100" s="13"/>
      <c r="D100" s="5"/>
      <c r="E100" s="5"/>
      <c r="F100" s="5"/>
      <c r="G100" s="15">
        <v>985269581</v>
      </c>
    </row>
    <row r="101" spans="1:7" ht="15.75" thickBot="1" x14ac:dyDescent="0.3">
      <c r="A101" s="6" t="s">
        <v>185</v>
      </c>
      <c r="B101" s="5" t="s">
        <v>186</v>
      </c>
      <c r="C101" s="13"/>
      <c r="D101" s="5"/>
      <c r="E101" s="5"/>
      <c r="F101" s="5"/>
      <c r="G101" s="15">
        <v>61228878</v>
      </c>
    </row>
    <row r="102" spans="1:7" ht="15.75" thickBot="1" x14ac:dyDescent="0.3">
      <c r="A102" s="6" t="s">
        <v>187</v>
      </c>
      <c r="B102" s="5" t="s">
        <v>188</v>
      </c>
      <c r="C102" s="13"/>
      <c r="D102" s="5"/>
      <c r="E102" s="5"/>
      <c r="F102" s="5"/>
      <c r="G102" s="15">
        <v>39949497</v>
      </c>
    </row>
    <row r="103" spans="1:7" ht="15.75" thickBot="1" x14ac:dyDescent="0.3">
      <c r="A103" s="6" t="s">
        <v>189</v>
      </c>
      <c r="B103" s="5" t="s">
        <v>190</v>
      </c>
      <c r="C103" s="13"/>
      <c r="D103" s="5"/>
      <c r="E103" s="5"/>
      <c r="F103" s="5"/>
      <c r="G103" s="15">
        <v>130403995</v>
      </c>
    </row>
    <row r="104" spans="1:7" ht="15.75" thickBot="1" x14ac:dyDescent="0.3">
      <c r="A104" s="6" t="s">
        <v>191</v>
      </c>
      <c r="B104" s="5" t="s">
        <v>192</v>
      </c>
      <c r="C104" s="13"/>
      <c r="D104" s="5"/>
      <c r="E104" s="5"/>
      <c r="F104" s="5"/>
      <c r="G104" s="15">
        <v>35932302</v>
      </c>
    </row>
    <row r="105" spans="1:7" ht="26.25" thickBot="1" x14ac:dyDescent="0.3">
      <c r="A105" s="6" t="s">
        <v>305</v>
      </c>
      <c r="B105" s="5" t="s">
        <v>306</v>
      </c>
      <c r="C105" s="13"/>
      <c r="D105" s="5"/>
      <c r="E105" s="5"/>
      <c r="F105" s="5"/>
      <c r="G105" s="15">
        <v>14695284</v>
      </c>
    </row>
    <row r="106" spans="1:7" ht="26.25" thickBot="1" x14ac:dyDescent="0.3">
      <c r="A106" s="6" t="s">
        <v>193</v>
      </c>
      <c r="B106" s="5" t="s">
        <v>307</v>
      </c>
      <c r="C106" s="13"/>
      <c r="D106" s="5"/>
      <c r="E106" s="5"/>
      <c r="F106" s="5"/>
      <c r="G106" s="15">
        <v>109747284</v>
      </c>
    </row>
    <row r="107" spans="1:7" ht="15.75" thickBot="1" x14ac:dyDescent="0.3">
      <c r="A107" s="6" t="s">
        <v>283</v>
      </c>
      <c r="B107" s="5" t="s">
        <v>284</v>
      </c>
      <c r="C107" s="13"/>
      <c r="D107" s="5"/>
      <c r="E107" s="5"/>
      <c r="F107" s="5"/>
      <c r="G107" s="15">
        <v>9702771</v>
      </c>
    </row>
    <row r="108" spans="1:7" ht="15.75" thickBot="1" x14ac:dyDescent="0.3">
      <c r="A108" s="6" t="s">
        <v>195</v>
      </c>
      <c r="B108" s="5" t="s">
        <v>196</v>
      </c>
      <c r="C108" s="13"/>
      <c r="D108" s="5"/>
      <c r="E108" s="5"/>
      <c r="F108" s="5"/>
      <c r="G108" s="15">
        <v>19705753</v>
      </c>
    </row>
    <row r="109" spans="1:7" ht="15.75" thickBot="1" x14ac:dyDescent="0.3">
      <c r="A109" s="6" t="s">
        <v>308</v>
      </c>
      <c r="B109" s="5" t="s">
        <v>309</v>
      </c>
      <c r="C109" s="13"/>
      <c r="D109" s="5"/>
      <c r="E109" s="5"/>
      <c r="F109" s="5"/>
      <c r="G109" s="15">
        <v>1994100</v>
      </c>
    </row>
    <row r="110" spans="1:7" ht="15.75" thickBot="1" x14ac:dyDescent="0.3">
      <c r="A110" s="6" t="s">
        <v>197</v>
      </c>
      <c r="B110" s="5" t="s">
        <v>198</v>
      </c>
      <c r="C110" s="13"/>
      <c r="D110" s="5"/>
      <c r="E110" s="5"/>
      <c r="F110" s="5"/>
      <c r="G110" s="15">
        <v>371066507</v>
      </c>
    </row>
    <row r="111" spans="1:7" ht="15.75" thickBot="1" x14ac:dyDescent="0.3">
      <c r="A111" s="6" t="s">
        <v>199</v>
      </c>
      <c r="B111" s="5" t="s">
        <v>200</v>
      </c>
      <c r="C111" s="13"/>
      <c r="D111" s="5"/>
      <c r="E111" s="5"/>
      <c r="F111" s="5"/>
      <c r="G111" s="15">
        <v>2857510</v>
      </c>
    </row>
    <row r="112" spans="1:7" ht="15.75" thickBot="1" x14ac:dyDescent="0.3">
      <c r="A112" s="6" t="s">
        <v>201</v>
      </c>
      <c r="B112" s="5" t="s">
        <v>202</v>
      </c>
      <c r="C112" s="13"/>
      <c r="D112" s="5"/>
      <c r="E112" s="5"/>
      <c r="F112" s="5"/>
      <c r="G112" s="15">
        <v>26424551</v>
      </c>
    </row>
    <row r="113" spans="1:7" ht="15.75" customHeight="1" thickBot="1" x14ac:dyDescent="0.3">
      <c r="A113" s="35" t="s">
        <v>21</v>
      </c>
      <c r="B113" s="36"/>
      <c r="C113" s="17"/>
      <c r="D113" s="17"/>
      <c r="E113" s="17"/>
      <c r="F113" s="18">
        <f>SUM(F92:F112)</f>
        <v>0</v>
      </c>
      <c r="G113" s="18">
        <f>SUM(G92:G112)</f>
        <v>2587429594</v>
      </c>
    </row>
    <row r="114" spans="1:7" ht="15.75" thickBot="1" x14ac:dyDescent="0.3">
      <c r="A114" s="35" t="s">
        <v>22</v>
      </c>
      <c r="B114" s="36"/>
      <c r="C114" s="5"/>
      <c r="D114" s="5"/>
      <c r="E114" s="5"/>
      <c r="F114" s="5"/>
      <c r="G114" s="5"/>
    </row>
    <row r="115" spans="1:7" ht="15.75" thickBot="1" x14ac:dyDescent="0.3">
      <c r="A115" s="6" t="s">
        <v>203</v>
      </c>
      <c r="B115" s="22" t="s">
        <v>204</v>
      </c>
      <c r="C115" s="13"/>
      <c r="D115" s="5"/>
      <c r="E115" s="5"/>
      <c r="F115" s="15">
        <v>1444642735</v>
      </c>
      <c r="G115" s="5"/>
    </row>
    <row r="116" spans="1:7" ht="15.75" thickBot="1" x14ac:dyDescent="0.3">
      <c r="A116" s="6" t="s">
        <v>205</v>
      </c>
      <c r="B116" s="22" t="s">
        <v>206</v>
      </c>
      <c r="C116" s="13"/>
      <c r="D116" s="5"/>
      <c r="E116" s="5"/>
      <c r="F116" s="15">
        <v>30349726</v>
      </c>
      <c r="G116" s="5"/>
    </row>
    <row r="117" spans="1:7" ht="26.25" thickBot="1" x14ac:dyDescent="0.3">
      <c r="A117" s="6" t="s">
        <v>207</v>
      </c>
      <c r="B117" s="22" t="s">
        <v>208</v>
      </c>
      <c r="C117" s="13"/>
      <c r="D117" s="5"/>
      <c r="E117" s="5"/>
      <c r="F117" s="15">
        <v>19798347</v>
      </c>
      <c r="G117" s="5"/>
    </row>
    <row r="118" spans="1:7" ht="15.75" thickBot="1" x14ac:dyDescent="0.3">
      <c r="A118" s="6" t="s">
        <v>209</v>
      </c>
      <c r="B118" s="22" t="s">
        <v>210</v>
      </c>
      <c r="C118" s="13"/>
      <c r="D118" s="5"/>
      <c r="E118" s="5"/>
      <c r="F118" s="15">
        <v>20774992</v>
      </c>
      <c r="G118" s="5"/>
    </row>
    <row r="119" spans="1:7" ht="15.75" thickBot="1" x14ac:dyDescent="0.3">
      <c r="A119" s="6" t="s">
        <v>211</v>
      </c>
      <c r="B119" s="22" t="s">
        <v>212</v>
      </c>
      <c r="C119" s="13"/>
      <c r="D119" s="5"/>
      <c r="E119" s="5"/>
      <c r="F119" s="15">
        <v>25933122</v>
      </c>
      <c r="G119" s="5"/>
    </row>
    <row r="120" spans="1:7" ht="15.75" thickBot="1" x14ac:dyDescent="0.3">
      <c r="A120" s="6" t="s">
        <v>213</v>
      </c>
      <c r="B120" s="22" t="s">
        <v>214</v>
      </c>
      <c r="C120" s="13"/>
      <c r="D120" s="5"/>
      <c r="E120" s="5"/>
      <c r="F120" s="15">
        <v>141719984</v>
      </c>
      <c r="G120" s="5"/>
    </row>
    <row r="121" spans="1:7" ht="26.25" thickBot="1" x14ac:dyDescent="0.3">
      <c r="A121" s="6" t="s">
        <v>215</v>
      </c>
      <c r="B121" s="22" t="s">
        <v>216</v>
      </c>
      <c r="C121" s="13"/>
      <c r="D121" s="5"/>
      <c r="E121" s="5"/>
      <c r="F121" s="15">
        <v>3839174</v>
      </c>
      <c r="G121" s="5"/>
    </row>
    <row r="122" spans="1:7" ht="15.75" thickBot="1" x14ac:dyDescent="0.3">
      <c r="A122" s="6" t="s">
        <v>217</v>
      </c>
      <c r="B122" s="22" t="s">
        <v>218</v>
      </c>
      <c r="C122" s="13"/>
      <c r="D122" s="5"/>
      <c r="E122" s="5"/>
      <c r="F122" s="15">
        <v>38464999</v>
      </c>
      <c r="G122" s="5"/>
    </row>
    <row r="123" spans="1:7" ht="15.75" thickBot="1" x14ac:dyDescent="0.3">
      <c r="A123" s="6" t="s">
        <v>219</v>
      </c>
      <c r="B123" s="22" t="s">
        <v>220</v>
      </c>
      <c r="C123" s="13"/>
      <c r="D123" s="5"/>
      <c r="E123" s="5"/>
      <c r="F123" s="15">
        <v>7164390</v>
      </c>
      <c r="G123" s="5"/>
    </row>
    <row r="124" spans="1:7" ht="26.25" thickBot="1" x14ac:dyDescent="0.3">
      <c r="A124" s="6" t="s">
        <v>221</v>
      </c>
      <c r="B124" s="22" t="s">
        <v>222</v>
      </c>
      <c r="C124" s="13"/>
      <c r="D124" s="5"/>
      <c r="E124" s="5"/>
      <c r="F124" s="15">
        <v>473756</v>
      </c>
      <c r="G124" s="5"/>
    </row>
    <row r="125" spans="1:7" ht="15.75" thickBot="1" x14ac:dyDescent="0.3">
      <c r="A125" s="6" t="s">
        <v>223</v>
      </c>
      <c r="B125" s="22" t="s">
        <v>224</v>
      </c>
      <c r="C125" s="13"/>
      <c r="D125" s="5"/>
      <c r="E125" s="5"/>
      <c r="F125" s="15">
        <v>64777607</v>
      </c>
      <c r="G125" s="5"/>
    </row>
    <row r="126" spans="1:7" ht="26.25" thickBot="1" x14ac:dyDescent="0.3">
      <c r="A126" s="6" t="s">
        <v>225</v>
      </c>
      <c r="B126" s="22" t="s">
        <v>226</v>
      </c>
      <c r="C126" s="13"/>
      <c r="D126" s="5"/>
      <c r="E126" s="5"/>
      <c r="F126" s="15">
        <v>954134</v>
      </c>
      <c r="G126" s="5"/>
    </row>
    <row r="127" spans="1:7" ht="15.75" thickBot="1" x14ac:dyDescent="0.3">
      <c r="A127" s="6" t="s">
        <v>227</v>
      </c>
      <c r="B127" s="22" t="s">
        <v>228</v>
      </c>
      <c r="C127" s="13"/>
      <c r="D127" s="5"/>
      <c r="E127" s="5"/>
      <c r="F127" s="15">
        <v>3169600</v>
      </c>
      <c r="G127" s="5"/>
    </row>
    <row r="128" spans="1:7" ht="26.25" thickBot="1" x14ac:dyDescent="0.3">
      <c r="A128" s="6" t="s">
        <v>277</v>
      </c>
      <c r="B128" s="22" t="s">
        <v>278</v>
      </c>
      <c r="C128" s="13"/>
      <c r="D128" s="5"/>
      <c r="E128" s="5"/>
      <c r="F128" s="15">
        <v>15174151</v>
      </c>
      <c r="G128" s="5"/>
    </row>
    <row r="129" spans="1:7" ht="15.75" thickBot="1" x14ac:dyDescent="0.3">
      <c r="A129" s="6" t="s">
        <v>229</v>
      </c>
      <c r="B129" s="22" t="s">
        <v>230</v>
      </c>
      <c r="C129" s="13"/>
      <c r="D129" s="5"/>
      <c r="E129" s="5"/>
      <c r="F129" s="15">
        <v>20672681</v>
      </c>
      <c r="G129" s="5"/>
    </row>
    <row r="130" spans="1:7" ht="15.75" thickBot="1" x14ac:dyDescent="0.3">
      <c r="A130" s="6" t="s">
        <v>231</v>
      </c>
      <c r="B130" s="22" t="s">
        <v>232</v>
      </c>
      <c r="C130" s="13"/>
      <c r="D130" s="5"/>
      <c r="E130" s="5"/>
      <c r="F130" s="15">
        <v>32112908</v>
      </c>
      <c r="G130" s="5"/>
    </row>
    <row r="131" spans="1:7" ht="15.75" thickBot="1" x14ac:dyDescent="0.3">
      <c r="A131" s="6" t="s">
        <v>233</v>
      </c>
      <c r="B131" s="22" t="s">
        <v>234</v>
      </c>
      <c r="C131" s="13"/>
      <c r="D131" s="5"/>
      <c r="E131" s="5"/>
      <c r="F131" s="15">
        <v>5562299</v>
      </c>
      <c r="G131" s="5"/>
    </row>
    <row r="132" spans="1:7" ht="26.25" thickBot="1" x14ac:dyDescent="0.3">
      <c r="A132" s="6" t="s">
        <v>235</v>
      </c>
      <c r="B132" s="22" t="s">
        <v>236</v>
      </c>
      <c r="C132" s="13"/>
      <c r="D132" s="5"/>
      <c r="E132" s="5"/>
      <c r="F132" s="15">
        <v>118434</v>
      </c>
      <c r="G132" s="5"/>
    </row>
    <row r="133" spans="1:7" ht="26.25" thickBot="1" x14ac:dyDescent="0.3">
      <c r="A133" s="6" t="s">
        <v>237</v>
      </c>
      <c r="B133" s="22" t="s">
        <v>238</v>
      </c>
      <c r="C133" s="13"/>
      <c r="D133" s="5"/>
      <c r="E133" s="5"/>
      <c r="F133" s="15">
        <v>15008589</v>
      </c>
      <c r="G133" s="5"/>
    </row>
    <row r="134" spans="1:7" ht="26.25" thickBot="1" x14ac:dyDescent="0.3">
      <c r="A134" s="6" t="s">
        <v>239</v>
      </c>
      <c r="B134" s="22" t="s">
        <v>301</v>
      </c>
      <c r="C134" s="13"/>
      <c r="D134" s="5"/>
      <c r="E134" s="5"/>
      <c r="F134" s="15">
        <v>3020272</v>
      </c>
      <c r="G134" s="5"/>
    </row>
    <row r="135" spans="1:7" ht="26.25" thickBot="1" x14ac:dyDescent="0.3">
      <c r="A135" s="6" t="s">
        <v>279</v>
      </c>
      <c r="B135" s="22" t="s">
        <v>280</v>
      </c>
      <c r="C135" s="13"/>
      <c r="D135" s="5"/>
      <c r="E135" s="5"/>
      <c r="F135" s="15">
        <v>193416</v>
      </c>
      <c r="G135" s="5"/>
    </row>
    <row r="136" spans="1:7" ht="15.75" thickBot="1" x14ac:dyDescent="0.3">
      <c r="A136" s="6" t="s">
        <v>241</v>
      </c>
      <c r="B136" s="22" t="s">
        <v>242</v>
      </c>
      <c r="C136" s="13"/>
      <c r="D136" s="5"/>
      <c r="E136" s="5"/>
      <c r="F136" s="15">
        <v>693307</v>
      </c>
      <c r="G136" s="5"/>
    </row>
    <row r="137" spans="1:7" ht="15.75" thickBot="1" x14ac:dyDescent="0.3">
      <c r="A137" s="6" t="s">
        <v>243</v>
      </c>
      <c r="B137" s="22" t="s">
        <v>244</v>
      </c>
      <c r="C137" s="13"/>
      <c r="D137" s="5"/>
      <c r="E137" s="5"/>
      <c r="F137" s="15">
        <v>283994</v>
      </c>
      <c r="G137" s="5"/>
    </row>
    <row r="138" spans="1:7" ht="15.75" thickBot="1" x14ac:dyDescent="0.3">
      <c r="A138" s="6" t="s">
        <v>245</v>
      </c>
      <c r="B138" s="22" t="s">
        <v>246</v>
      </c>
      <c r="C138" s="13"/>
      <c r="D138" s="5"/>
      <c r="E138" s="5"/>
      <c r="F138" s="15">
        <v>5530446</v>
      </c>
      <c r="G138" s="5"/>
    </row>
    <row r="139" spans="1:7" ht="26.25" thickBot="1" x14ac:dyDescent="0.3">
      <c r="A139" s="6" t="s">
        <v>281</v>
      </c>
      <c r="B139" s="22" t="s">
        <v>282</v>
      </c>
      <c r="C139" s="13"/>
      <c r="D139" s="5"/>
      <c r="E139" s="5"/>
      <c r="F139" s="15">
        <v>183437220</v>
      </c>
      <c r="G139" s="5"/>
    </row>
    <row r="140" spans="1:7" ht="26.25" thickBot="1" x14ac:dyDescent="0.3">
      <c r="A140" s="6" t="s">
        <v>247</v>
      </c>
      <c r="B140" s="22" t="s">
        <v>248</v>
      </c>
      <c r="C140" s="13"/>
      <c r="D140" s="5"/>
      <c r="E140" s="5"/>
      <c r="F140" s="15">
        <v>76526478</v>
      </c>
      <c r="G140" s="5"/>
    </row>
    <row r="141" spans="1:7" ht="26.25" thickBot="1" x14ac:dyDescent="0.3">
      <c r="A141" s="6" t="s">
        <v>249</v>
      </c>
      <c r="B141" s="22" t="s">
        <v>250</v>
      </c>
      <c r="C141" s="13"/>
      <c r="D141" s="5"/>
      <c r="E141" s="5"/>
      <c r="F141" s="15">
        <v>2671010</v>
      </c>
      <c r="G141" s="5"/>
    </row>
    <row r="142" spans="1:7" ht="26.25" thickBot="1" x14ac:dyDescent="0.3">
      <c r="A142" s="6" t="s">
        <v>251</v>
      </c>
      <c r="B142" s="22" t="s">
        <v>252</v>
      </c>
      <c r="C142" s="13"/>
      <c r="D142" s="5"/>
      <c r="E142" s="5"/>
      <c r="F142" s="15">
        <v>7869767</v>
      </c>
      <c r="G142" s="5"/>
    </row>
    <row r="143" spans="1:7" ht="26.25" thickBot="1" x14ac:dyDescent="0.3">
      <c r="A143" s="6" t="s">
        <v>253</v>
      </c>
      <c r="B143" s="22" t="s">
        <v>254</v>
      </c>
      <c r="C143" s="13"/>
      <c r="D143" s="5"/>
      <c r="E143" s="5"/>
      <c r="F143" s="15">
        <v>27783964</v>
      </c>
      <c r="G143" s="5"/>
    </row>
    <row r="144" spans="1:7" ht="26.25" thickBot="1" x14ac:dyDescent="0.3">
      <c r="A144" s="6" t="s">
        <v>255</v>
      </c>
      <c r="B144" s="22" t="s">
        <v>256</v>
      </c>
      <c r="C144" s="13"/>
      <c r="D144" s="5"/>
      <c r="E144" s="5"/>
      <c r="F144" s="15">
        <v>14688772</v>
      </c>
      <c r="G144" s="5"/>
    </row>
    <row r="145" spans="1:7" ht="15.75" thickBot="1" x14ac:dyDescent="0.3">
      <c r="A145" s="6" t="s">
        <v>257</v>
      </c>
      <c r="B145" s="22" t="s">
        <v>258</v>
      </c>
      <c r="C145" s="13"/>
      <c r="D145" s="5"/>
      <c r="E145" s="5"/>
      <c r="F145" s="15">
        <v>12362003</v>
      </c>
      <c r="G145" s="5"/>
    </row>
    <row r="146" spans="1:7" ht="15.75" thickBot="1" x14ac:dyDescent="0.3">
      <c r="A146" s="6" t="s">
        <v>302</v>
      </c>
      <c r="B146" s="22" t="s">
        <v>303</v>
      </c>
      <c r="C146" s="13"/>
      <c r="D146" s="5"/>
      <c r="E146" s="5"/>
      <c r="F146" s="15">
        <v>23471</v>
      </c>
      <c r="G146" s="5"/>
    </row>
    <row r="147" spans="1:7" ht="15.75" thickBot="1" x14ac:dyDescent="0.3">
      <c r="A147" s="6" t="s">
        <v>259</v>
      </c>
      <c r="B147" s="22" t="s">
        <v>260</v>
      </c>
      <c r="C147" s="13"/>
      <c r="D147" s="5"/>
      <c r="E147" s="5"/>
      <c r="F147" s="15">
        <v>25416109</v>
      </c>
      <c r="G147" s="5"/>
    </row>
    <row r="148" spans="1:7" ht="15.75" thickBot="1" x14ac:dyDescent="0.3">
      <c r="A148" s="6" t="s">
        <v>285</v>
      </c>
      <c r="B148" s="22" t="s">
        <v>286</v>
      </c>
      <c r="C148" s="13"/>
      <c r="D148" s="5"/>
      <c r="E148" s="5"/>
      <c r="F148" s="15">
        <v>1707797</v>
      </c>
      <c r="G148" s="5"/>
    </row>
    <row r="149" spans="1:7" ht="15.75" thickBot="1" x14ac:dyDescent="0.3">
      <c r="A149" s="6" t="s">
        <v>261</v>
      </c>
      <c r="B149" s="22" t="s">
        <v>262</v>
      </c>
      <c r="C149" s="13"/>
      <c r="D149" s="5"/>
      <c r="E149" s="5"/>
      <c r="F149" s="15">
        <v>7717031</v>
      </c>
      <c r="G149" s="5"/>
    </row>
    <row r="150" spans="1:7" ht="26.25" thickBot="1" x14ac:dyDescent="0.3">
      <c r="A150" s="6" t="s">
        <v>310</v>
      </c>
      <c r="B150" s="22" t="s">
        <v>311</v>
      </c>
      <c r="C150" s="13"/>
      <c r="D150" s="5"/>
      <c r="E150" s="5"/>
      <c r="F150" s="15">
        <v>4648154</v>
      </c>
      <c r="G150" s="5"/>
    </row>
    <row r="151" spans="1:7" ht="15.75" thickBot="1" x14ac:dyDescent="0.3">
      <c r="A151" s="6" t="s">
        <v>263</v>
      </c>
      <c r="B151" s="22" t="s">
        <v>264</v>
      </c>
      <c r="C151" s="13"/>
      <c r="D151" s="5"/>
      <c r="E151" s="5"/>
      <c r="F151" s="15">
        <v>2927878</v>
      </c>
      <c r="G151" s="5"/>
    </row>
    <row r="152" spans="1:7" ht="15.75" thickBot="1" x14ac:dyDescent="0.3">
      <c r="A152" s="6" t="s">
        <v>292</v>
      </c>
      <c r="B152" s="22" t="s">
        <v>293</v>
      </c>
      <c r="C152" s="13"/>
      <c r="D152" s="5"/>
      <c r="E152" s="5"/>
      <c r="F152" s="15">
        <v>1982222</v>
      </c>
      <c r="G152" s="5"/>
    </row>
    <row r="153" spans="1:7" ht="26.25" thickBot="1" x14ac:dyDescent="0.3">
      <c r="A153" s="6" t="s">
        <v>287</v>
      </c>
      <c r="B153" s="22" t="s">
        <v>288</v>
      </c>
      <c r="C153" s="13"/>
      <c r="D153" s="5"/>
      <c r="E153" s="5"/>
      <c r="F153" s="15">
        <v>1871546</v>
      </c>
      <c r="G153" s="5"/>
    </row>
    <row r="154" spans="1:7" ht="15.75" thickBot="1" x14ac:dyDescent="0.3">
      <c r="A154" s="6" t="s">
        <v>289</v>
      </c>
      <c r="B154" s="22" t="s">
        <v>290</v>
      </c>
      <c r="C154" s="13"/>
      <c r="D154" s="5"/>
      <c r="E154" s="5"/>
      <c r="F154" s="15">
        <v>5919370</v>
      </c>
      <c r="G154" s="5"/>
    </row>
    <row r="155" spans="1:7" ht="26.25" thickBot="1" x14ac:dyDescent="0.3">
      <c r="A155" s="6" t="s">
        <v>294</v>
      </c>
      <c r="B155" s="22" t="s">
        <v>295</v>
      </c>
      <c r="C155" s="13"/>
      <c r="D155" s="5"/>
      <c r="E155" s="5"/>
      <c r="F155" s="15">
        <v>42017</v>
      </c>
      <c r="G155" s="5"/>
    </row>
    <row r="156" spans="1:7" ht="15.75" thickBot="1" x14ac:dyDescent="0.3">
      <c r="A156" s="6" t="s">
        <v>265</v>
      </c>
      <c r="B156" s="22" t="s">
        <v>266</v>
      </c>
      <c r="C156" s="13"/>
      <c r="D156" s="5"/>
      <c r="E156" s="5"/>
      <c r="F156" s="15">
        <v>24653039</v>
      </c>
      <c r="G156" s="5"/>
    </row>
    <row r="157" spans="1:7" ht="15.75" thickBot="1" x14ac:dyDescent="0.3">
      <c r="A157" s="6" t="s">
        <v>267</v>
      </c>
      <c r="B157" s="22" t="s">
        <v>268</v>
      </c>
      <c r="C157" s="13"/>
      <c r="D157" s="5"/>
      <c r="E157" s="5"/>
      <c r="F157" s="15">
        <v>25503601</v>
      </c>
      <c r="G157" s="5"/>
    </row>
    <row r="158" spans="1:7" ht="26.25" thickBot="1" x14ac:dyDescent="0.3">
      <c r="A158" s="6" t="s">
        <v>269</v>
      </c>
      <c r="B158" s="22" t="s">
        <v>270</v>
      </c>
      <c r="C158" s="13"/>
      <c r="D158" s="5"/>
      <c r="E158" s="5"/>
      <c r="F158" s="15">
        <v>26388472</v>
      </c>
      <c r="G158" s="5"/>
    </row>
    <row r="159" spans="1:7" ht="15.75" thickBot="1" x14ac:dyDescent="0.3">
      <c r="A159" s="6" t="s">
        <v>271</v>
      </c>
      <c r="B159" s="22" t="s">
        <v>272</v>
      </c>
      <c r="C159" s="13"/>
      <c r="D159" s="5"/>
      <c r="E159" s="5"/>
      <c r="F159" s="15">
        <v>9682867</v>
      </c>
      <c r="G159" s="5"/>
    </row>
    <row r="160" spans="1:7" ht="15.75" thickBot="1" x14ac:dyDescent="0.3">
      <c r="A160" s="6" t="s">
        <v>273</v>
      </c>
      <c r="B160" s="22" t="s">
        <v>274</v>
      </c>
      <c r="C160" s="13"/>
      <c r="D160" s="5"/>
      <c r="E160" s="5"/>
      <c r="F160" s="15">
        <v>107779224</v>
      </c>
      <c r="G160" s="5"/>
    </row>
    <row r="161" spans="1:7" ht="15.75" thickBot="1" x14ac:dyDescent="0.3">
      <c r="A161" s="6" t="s">
        <v>312</v>
      </c>
      <c r="B161" s="22" t="s">
        <v>309</v>
      </c>
      <c r="C161" s="13"/>
      <c r="D161" s="5"/>
      <c r="E161" s="5"/>
      <c r="F161" s="15">
        <v>9775837</v>
      </c>
      <c r="G161" s="5"/>
    </row>
    <row r="162" spans="1:7" ht="15.75" thickBot="1" x14ac:dyDescent="0.3">
      <c r="A162" s="6" t="s">
        <v>275</v>
      </c>
      <c r="B162" s="22" t="s">
        <v>276</v>
      </c>
      <c r="C162" s="13"/>
      <c r="D162" s="5"/>
      <c r="E162" s="5"/>
      <c r="F162" s="15">
        <v>33003899</v>
      </c>
      <c r="G162" s="5"/>
    </row>
    <row r="163" spans="1:7" ht="15.75" thickBot="1" x14ac:dyDescent="0.3">
      <c r="A163" s="6" t="s">
        <v>297</v>
      </c>
      <c r="B163" s="22" t="s">
        <v>298</v>
      </c>
      <c r="C163" s="13"/>
      <c r="D163" s="5"/>
      <c r="E163" s="5"/>
      <c r="F163" s="15">
        <v>127609</v>
      </c>
      <c r="G163" s="5"/>
    </row>
    <row r="164" spans="1:7" ht="15.75" thickBot="1" x14ac:dyDescent="0.3">
      <c r="A164" s="35" t="s">
        <v>23</v>
      </c>
      <c r="B164" s="36"/>
      <c r="C164" s="17"/>
      <c r="D164" s="17"/>
      <c r="E164" s="17"/>
      <c r="F164" s="18">
        <f>SUM(F115:F163)</f>
        <v>2514942420</v>
      </c>
      <c r="G164" s="5" t="s">
        <v>10</v>
      </c>
    </row>
    <row r="165" spans="1:7" ht="15.75" thickBot="1" x14ac:dyDescent="0.3">
      <c r="A165" s="10" t="s">
        <v>24</v>
      </c>
      <c r="B165" s="9"/>
      <c r="C165" s="9"/>
      <c r="D165" s="9"/>
      <c r="E165" s="9"/>
      <c r="F165" s="8" t="s">
        <v>10</v>
      </c>
      <c r="G165" s="23">
        <f>G113-F113-F164</f>
        <v>72487174</v>
      </c>
    </row>
  </sheetData>
  <mergeCells count="20">
    <mergeCell ref="A82:B82"/>
    <mergeCell ref="A83:B83"/>
    <mergeCell ref="A58:B58"/>
    <mergeCell ref="A2:G2"/>
    <mergeCell ref="A4:B4"/>
    <mergeCell ref="A6:B6"/>
    <mergeCell ref="A8:F8"/>
    <mergeCell ref="A12:B12"/>
    <mergeCell ref="A13:B13"/>
    <mergeCell ref="A30:B30"/>
    <mergeCell ref="A31:B31"/>
    <mergeCell ref="A55:B55"/>
    <mergeCell ref="A56:B56"/>
    <mergeCell ref="A57:B57"/>
    <mergeCell ref="A89:B89"/>
    <mergeCell ref="A90:B90"/>
    <mergeCell ref="A91:B91"/>
    <mergeCell ref="A113:B113"/>
    <mergeCell ref="A164:B164"/>
    <mergeCell ref="A114:B114"/>
  </mergeCells>
  <pageMargins left="0.70866141732283472" right="0.70866141732283472" top="0.74803149606299213" bottom="0.74803149606299213" header="0.31496062992125984" footer="0.31496062992125984"/>
  <pageSetup scale="65" orientation="portrait" horizontalDpi="360" verticalDpi="36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39BAAA-259C-4E9F-8314-E13BEC9C8D5E}">
  <dimension ref="A2:J168"/>
  <sheetViews>
    <sheetView topLeftCell="A145" workbookViewId="0">
      <selection activeCell="F147" sqref="F147"/>
    </sheetView>
  </sheetViews>
  <sheetFormatPr baseColWidth="10" defaultRowHeight="15" x14ac:dyDescent="0.25"/>
  <cols>
    <col min="2" max="2" width="23.5703125" customWidth="1"/>
    <col min="3" max="3" width="34.5703125" customWidth="1"/>
    <col min="4" max="5" width="12.28515625" customWidth="1"/>
    <col min="6" max="7" width="13.85546875" bestFit="1" customWidth="1"/>
    <col min="8" max="8" width="13.5703125" bestFit="1" customWidth="1"/>
  </cols>
  <sheetData>
    <row r="2" spans="1:7" ht="21" x14ac:dyDescent="0.25">
      <c r="A2" s="41" t="s">
        <v>30</v>
      </c>
      <c r="B2" s="41"/>
      <c r="C2" s="41"/>
      <c r="D2" s="41"/>
      <c r="E2" s="41"/>
      <c r="F2" s="41"/>
      <c r="G2" s="41"/>
    </row>
    <row r="4" spans="1:7" x14ac:dyDescent="0.25">
      <c r="A4" s="42" t="s">
        <v>25</v>
      </c>
      <c r="B4" s="42"/>
      <c r="C4" s="12" t="s">
        <v>31</v>
      </c>
      <c r="D4" s="12"/>
      <c r="E4" s="12"/>
      <c r="F4" s="12"/>
    </row>
    <row r="5" spans="1:7" x14ac:dyDescent="0.25">
      <c r="A5" s="11" t="s">
        <v>26</v>
      </c>
      <c r="B5" s="11" t="s">
        <v>32</v>
      </c>
      <c r="C5" s="12"/>
      <c r="D5" s="12"/>
      <c r="E5" s="12"/>
      <c r="F5" s="12"/>
    </row>
    <row r="6" spans="1:7" x14ac:dyDescent="0.25">
      <c r="A6" s="42" t="s">
        <v>27</v>
      </c>
      <c r="B6" s="42"/>
      <c r="C6" s="12" t="s">
        <v>33</v>
      </c>
      <c r="D6" s="12"/>
      <c r="E6" s="12"/>
      <c r="F6" s="12"/>
    </row>
    <row r="7" spans="1:7" ht="15.75" x14ac:dyDescent="0.25">
      <c r="A7" s="4" t="s">
        <v>28</v>
      </c>
      <c r="B7" s="4"/>
      <c r="C7" s="12" t="s">
        <v>313</v>
      </c>
      <c r="D7" s="12"/>
      <c r="E7" s="12"/>
      <c r="F7" s="12"/>
    </row>
    <row r="8" spans="1:7" ht="15.75" x14ac:dyDescent="0.25">
      <c r="A8" s="43" t="s">
        <v>29</v>
      </c>
      <c r="B8" s="43"/>
      <c r="C8" s="43"/>
      <c r="D8" s="43"/>
      <c r="E8" s="43"/>
      <c r="F8" s="43"/>
      <c r="G8" t="s">
        <v>35</v>
      </c>
    </row>
    <row r="10" spans="1:7" ht="15.75" thickBot="1" x14ac:dyDescent="0.3"/>
    <row r="11" spans="1:7" ht="24.75" thickBot="1" x14ac:dyDescent="0.3">
      <c r="A11" s="1" t="s">
        <v>0</v>
      </c>
      <c r="B11" s="2" t="s">
        <v>1</v>
      </c>
      <c r="C11" s="3" t="s">
        <v>2</v>
      </c>
      <c r="D11" s="3" t="s">
        <v>3</v>
      </c>
      <c r="E11" s="3" t="s">
        <v>4</v>
      </c>
      <c r="F11" s="3" t="s">
        <v>5</v>
      </c>
      <c r="G11" s="3" t="s">
        <v>6</v>
      </c>
    </row>
    <row r="12" spans="1:7" ht="15.75" thickBot="1" x14ac:dyDescent="0.3">
      <c r="A12" s="35" t="s">
        <v>7</v>
      </c>
      <c r="B12" s="36"/>
      <c r="C12" s="5"/>
      <c r="D12" s="5"/>
      <c r="E12" s="5"/>
      <c r="F12" s="5"/>
      <c r="G12" s="5"/>
    </row>
    <row r="13" spans="1:7" ht="15.75" thickBot="1" x14ac:dyDescent="0.3">
      <c r="A13" s="39" t="s">
        <v>8</v>
      </c>
      <c r="B13" s="40"/>
      <c r="C13" s="5"/>
      <c r="D13" s="5"/>
      <c r="E13" s="5"/>
      <c r="F13" s="5"/>
      <c r="G13" s="5"/>
    </row>
    <row r="14" spans="1:7" ht="15.75" thickBot="1" x14ac:dyDescent="0.3">
      <c r="A14" s="6" t="s">
        <v>38</v>
      </c>
      <c r="B14" s="5" t="s">
        <v>39</v>
      </c>
      <c r="C14" s="13">
        <v>2750000</v>
      </c>
      <c r="D14" s="13">
        <v>525911</v>
      </c>
      <c r="E14" s="13">
        <v>825911</v>
      </c>
      <c r="F14" s="13">
        <f t="shared" ref="F14:F28" si="0">C14+D14-E14</f>
        <v>2450000</v>
      </c>
      <c r="G14" s="5"/>
    </row>
    <row r="15" spans="1:7" ht="15.75" thickBot="1" x14ac:dyDescent="0.3">
      <c r="A15" s="6" t="s">
        <v>40</v>
      </c>
      <c r="B15" s="5" t="s">
        <v>41</v>
      </c>
      <c r="C15" s="13">
        <v>512081</v>
      </c>
      <c r="D15" s="13">
        <v>0</v>
      </c>
      <c r="E15" s="13">
        <v>0</v>
      </c>
      <c r="F15" s="13">
        <f t="shared" si="0"/>
        <v>512081</v>
      </c>
      <c r="G15" s="5"/>
    </row>
    <row r="16" spans="1:7" ht="15.75" thickBot="1" x14ac:dyDescent="0.3">
      <c r="A16" s="6" t="s">
        <v>42</v>
      </c>
      <c r="B16" s="5" t="s">
        <v>43</v>
      </c>
      <c r="C16" s="13">
        <v>77462057</v>
      </c>
      <c r="D16" s="13">
        <v>427607350</v>
      </c>
      <c r="E16" s="13">
        <v>405506236</v>
      </c>
      <c r="F16" s="13">
        <f t="shared" si="0"/>
        <v>99563171</v>
      </c>
      <c r="G16" s="5"/>
    </row>
    <row r="17" spans="1:8" ht="15.75" thickBot="1" x14ac:dyDescent="0.3">
      <c r="A17" s="6" t="s">
        <v>44</v>
      </c>
      <c r="B17" s="5" t="s">
        <v>45</v>
      </c>
      <c r="C17" s="13">
        <v>7593996</v>
      </c>
      <c r="D17" s="13">
        <v>0</v>
      </c>
      <c r="E17" s="13">
        <v>0</v>
      </c>
      <c r="F17" s="13">
        <f t="shared" si="0"/>
        <v>7593996</v>
      </c>
      <c r="G17" s="5"/>
    </row>
    <row r="18" spans="1:8" ht="15.75" thickBot="1" x14ac:dyDescent="0.3">
      <c r="A18" s="6" t="s">
        <v>64</v>
      </c>
      <c r="B18" s="5" t="s">
        <v>65</v>
      </c>
      <c r="C18" s="13">
        <v>0</v>
      </c>
      <c r="D18" s="13">
        <v>0</v>
      </c>
      <c r="E18" s="13">
        <v>0</v>
      </c>
      <c r="F18" s="13">
        <f t="shared" si="0"/>
        <v>0</v>
      </c>
      <c r="G18" s="5"/>
    </row>
    <row r="19" spans="1:8" ht="15.75" thickBot="1" x14ac:dyDescent="0.3">
      <c r="A19" s="6" t="s">
        <v>46</v>
      </c>
      <c r="B19" s="5" t="s">
        <v>47</v>
      </c>
      <c r="C19" s="13">
        <v>1845313</v>
      </c>
      <c r="D19" s="13">
        <v>45279761</v>
      </c>
      <c r="E19" s="13">
        <v>45049192</v>
      </c>
      <c r="F19" s="13">
        <f t="shared" si="0"/>
        <v>2075882</v>
      </c>
      <c r="G19" s="5"/>
    </row>
    <row r="20" spans="1:8" ht="15.75" thickBot="1" x14ac:dyDescent="0.3">
      <c r="A20" s="6" t="s">
        <v>50</v>
      </c>
      <c r="B20" s="5" t="s">
        <v>51</v>
      </c>
      <c r="C20" s="13">
        <v>212629230</v>
      </c>
      <c r="D20" s="13">
        <v>339472892</v>
      </c>
      <c r="E20" s="13">
        <v>374836966</v>
      </c>
      <c r="F20" s="13">
        <f t="shared" si="0"/>
        <v>177265156</v>
      </c>
      <c r="G20" s="15"/>
    </row>
    <row r="21" spans="1:8" ht="15.75" thickBot="1" x14ac:dyDescent="0.3">
      <c r="A21" s="6" t="s">
        <v>48</v>
      </c>
      <c r="B21" s="5" t="s">
        <v>49</v>
      </c>
      <c r="C21" s="13">
        <v>2990587</v>
      </c>
      <c r="D21" s="13">
        <v>305767879</v>
      </c>
      <c r="E21" s="13">
        <v>306659543</v>
      </c>
      <c r="F21" s="13"/>
      <c r="G21" s="13">
        <f>C21+E21-D21</f>
        <v>3882251</v>
      </c>
    </row>
    <row r="22" spans="1:8" ht="15.75" thickBot="1" x14ac:dyDescent="0.3">
      <c r="A22" s="6" t="s">
        <v>54</v>
      </c>
      <c r="B22" s="5" t="s">
        <v>55</v>
      </c>
      <c r="C22" s="13">
        <v>197186</v>
      </c>
      <c r="D22" s="13">
        <v>1611140</v>
      </c>
      <c r="E22" s="13">
        <v>1611032</v>
      </c>
      <c r="F22" s="13">
        <f>C22+D22-E22</f>
        <v>197294</v>
      </c>
      <c r="G22" s="15"/>
    </row>
    <row r="23" spans="1:8" ht="15.75" thickBot="1" x14ac:dyDescent="0.3">
      <c r="A23" s="6" t="s">
        <v>56</v>
      </c>
      <c r="B23" s="5" t="s">
        <v>57</v>
      </c>
      <c r="C23" s="13">
        <v>292870</v>
      </c>
      <c r="D23" s="13">
        <v>573312</v>
      </c>
      <c r="E23" s="13">
        <v>292870</v>
      </c>
      <c r="F23" s="13">
        <f t="shared" si="0"/>
        <v>573312</v>
      </c>
      <c r="G23" s="5"/>
    </row>
    <row r="24" spans="1:8" ht="15.75" thickBot="1" x14ac:dyDescent="0.3">
      <c r="A24" s="6" t="s">
        <v>318</v>
      </c>
      <c r="B24" s="5" t="s">
        <v>319</v>
      </c>
      <c r="C24" s="13">
        <v>0</v>
      </c>
      <c r="D24" s="13">
        <v>3419775</v>
      </c>
      <c r="E24" s="13">
        <v>3330000</v>
      </c>
      <c r="F24" s="13">
        <f t="shared" si="0"/>
        <v>89775</v>
      </c>
      <c r="G24" s="5"/>
    </row>
    <row r="25" spans="1:8" ht="15.75" thickBot="1" x14ac:dyDescent="0.3">
      <c r="A25" s="6" t="s">
        <v>52</v>
      </c>
      <c r="B25" s="5" t="s">
        <v>53</v>
      </c>
      <c r="C25" s="13">
        <v>4647922</v>
      </c>
      <c r="D25" s="13">
        <v>950000</v>
      </c>
      <c r="E25" s="13">
        <v>590000</v>
      </c>
      <c r="F25" s="13">
        <f t="shared" si="0"/>
        <v>5007922</v>
      </c>
      <c r="G25" s="5"/>
    </row>
    <row r="26" spans="1:8" ht="15.75" thickBot="1" x14ac:dyDescent="0.3">
      <c r="A26" s="6" t="s">
        <v>58</v>
      </c>
      <c r="B26" s="5" t="s">
        <v>59</v>
      </c>
      <c r="C26" s="13">
        <v>1969015</v>
      </c>
      <c r="D26" s="13">
        <v>0</v>
      </c>
      <c r="E26" s="13">
        <v>46970</v>
      </c>
      <c r="F26" s="13">
        <f t="shared" si="0"/>
        <v>1922045</v>
      </c>
      <c r="G26" s="5"/>
    </row>
    <row r="27" spans="1:8" ht="15.75" thickBot="1" x14ac:dyDescent="0.3">
      <c r="A27" s="6" t="s">
        <v>66</v>
      </c>
      <c r="B27" s="5" t="s">
        <v>67</v>
      </c>
      <c r="C27" s="13">
        <v>9386863</v>
      </c>
      <c r="D27" s="13">
        <v>7362263</v>
      </c>
      <c r="E27" s="13">
        <v>12363921</v>
      </c>
      <c r="F27" s="13">
        <f t="shared" si="0"/>
        <v>4385205</v>
      </c>
      <c r="G27" s="5"/>
    </row>
    <row r="28" spans="1:8" ht="15.75" thickBot="1" x14ac:dyDescent="0.3">
      <c r="A28" s="6" t="s">
        <v>60</v>
      </c>
      <c r="B28" s="5" t="s">
        <v>61</v>
      </c>
      <c r="C28" s="13">
        <v>6565916</v>
      </c>
      <c r="D28" s="13">
        <v>27422588</v>
      </c>
      <c r="E28" s="13">
        <v>27421462</v>
      </c>
      <c r="F28" s="13">
        <f t="shared" si="0"/>
        <v>6567042</v>
      </c>
      <c r="G28" s="5"/>
    </row>
    <row r="29" spans="1:8" ht="15.75" thickBot="1" x14ac:dyDescent="0.3">
      <c r="A29" s="6" t="s">
        <v>299</v>
      </c>
      <c r="B29" s="5" t="s">
        <v>300</v>
      </c>
      <c r="C29" s="13">
        <v>0</v>
      </c>
      <c r="D29" s="13">
        <v>152224</v>
      </c>
      <c r="E29" s="13">
        <v>152224</v>
      </c>
      <c r="F29" s="13">
        <f>D29-E29</f>
        <v>0</v>
      </c>
      <c r="G29" s="5"/>
    </row>
    <row r="30" spans="1:8" ht="15.75" thickBot="1" x14ac:dyDescent="0.3">
      <c r="A30" s="6"/>
      <c r="B30" s="5"/>
      <c r="C30" s="5"/>
      <c r="D30" s="5"/>
      <c r="E30" s="5"/>
      <c r="F30" s="5"/>
      <c r="G30" s="5"/>
    </row>
    <row r="31" spans="1:8" ht="15.75" thickBot="1" x14ac:dyDescent="0.3">
      <c r="A31" s="35" t="s">
        <v>9</v>
      </c>
      <c r="B31" s="36"/>
      <c r="C31" s="5"/>
      <c r="D31" s="5"/>
      <c r="E31" s="5"/>
      <c r="F31" s="18">
        <f>SUM(F14:F30)</f>
        <v>308202881</v>
      </c>
      <c r="G31" s="18">
        <f>SUM(G14:G30)</f>
        <v>3882251</v>
      </c>
      <c r="H31" s="21"/>
    </row>
    <row r="32" spans="1:8" ht="15.75" thickBot="1" x14ac:dyDescent="0.3">
      <c r="A32" s="39" t="s">
        <v>11</v>
      </c>
      <c r="B32" s="40"/>
      <c r="C32" s="5"/>
      <c r="D32" s="5"/>
      <c r="E32" s="5"/>
      <c r="F32" s="5"/>
      <c r="G32" s="5"/>
    </row>
    <row r="33" spans="1:7" ht="15.75" thickBot="1" x14ac:dyDescent="0.3">
      <c r="A33" s="6" t="s">
        <v>68</v>
      </c>
      <c r="B33" s="5" t="s">
        <v>89</v>
      </c>
      <c r="C33" s="13">
        <v>51219126</v>
      </c>
      <c r="D33" s="13">
        <v>0</v>
      </c>
      <c r="E33" s="13">
        <v>0</v>
      </c>
      <c r="F33" s="15">
        <f t="shared" ref="F33:F42" si="1">C33+D33-E33</f>
        <v>51219126</v>
      </c>
      <c r="G33" s="5"/>
    </row>
    <row r="34" spans="1:7" ht="15.75" thickBot="1" x14ac:dyDescent="0.3">
      <c r="A34" s="6" t="s">
        <v>69</v>
      </c>
      <c r="B34" s="5" t="s">
        <v>90</v>
      </c>
      <c r="C34" s="13">
        <v>840397871</v>
      </c>
      <c r="D34" s="13">
        <v>0</v>
      </c>
      <c r="E34" s="13">
        <v>0</v>
      </c>
      <c r="F34" s="15">
        <f t="shared" si="1"/>
        <v>840397871</v>
      </c>
      <c r="G34" s="5"/>
    </row>
    <row r="35" spans="1:7" ht="15.75" thickBot="1" x14ac:dyDescent="0.3">
      <c r="A35" s="6" t="s">
        <v>70</v>
      </c>
      <c r="B35" s="5" t="s">
        <v>91</v>
      </c>
      <c r="C35" s="13">
        <v>61112600</v>
      </c>
      <c r="D35" s="13">
        <v>0</v>
      </c>
      <c r="E35" s="13">
        <v>0</v>
      </c>
      <c r="F35" s="15">
        <f t="shared" si="1"/>
        <v>61112600</v>
      </c>
      <c r="G35" s="5"/>
    </row>
    <row r="36" spans="1:7" ht="26.25" thickBot="1" x14ac:dyDescent="0.3">
      <c r="A36" s="6" t="s">
        <v>71</v>
      </c>
      <c r="B36" s="5" t="s">
        <v>92</v>
      </c>
      <c r="C36" s="13">
        <v>81259295</v>
      </c>
      <c r="D36" s="13">
        <v>0</v>
      </c>
      <c r="E36" s="13">
        <v>0</v>
      </c>
      <c r="F36" s="15">
        <f t="shared" si="1"/>
        <v>81259295</v>
      </c>
      <c r="G36" s="5"/>
    </row>
    <row r="37" spans="1:7" ht="15.75" thickBot="1" x14ac:dyDescent="0.3">
      <c r="A37" s="6" t="s">
        <v>72</v>
      </c>
      <c r="B37" s="5" t="s">
        <v>93</v>
      </c>
      <c r="C37" s="13">
        <v>12990000</v>
      </c>
      <c r="D37" s="13">
        <v>0</v>
      </c>
      <c r="E37" s="13">
        <v>0</v>
      </c>
      <c r="F37" s="15">
        <f t="shared" si="1"/>
        <v>12990000</v>
      </c>
      <c r="G37" s="5"/>
    </row>
    <row r="38" spans="1:7" ht="15.75" thickBot="1" x14ac:dyDescent="0.3">
      <c r="A38" s="6" t="s">
        <v>73</v>
      </c>
      <c r="B38" s="5" t="s">
        <v>94</v>
      </c>
      <c r="C38" s="13">
        <v>46282307</v>
      </c>
      <c r="D38" s="13">
        <v>0</v>
      </c>
      <c r="E38" s="13">
        <v>0</v>
      </c>
      <c r="F38" s="15">
        <f t="shared" si="1"/>
        <v>46282307</v>
      </c>
      <c r="G38" s="5"/>
    </row>
    <row r="39" spans="1:7" ht="15.75" thickBot="1" x14ac:dyDescent="0.3">
      <c r="A39" s="6" t="s">
        <v>74</v>
      </c>
      <c r="B39" s="5" t="s">
        <v>95</v>
      </c>
      <c r="C39" s="13">
        <v>20197885</v>
      </c>
      <c r="D39" s="13">
        <v>0</v>
      </c>
      <c r="E39" s="13">
        <v>0</v>
      </c>
      <c r="F39" s="15">
        <f t="shared" si="1"/>
        <v>20197885</v>
      </c>
      <c r="G39" s="5"/>
    </row>
    <row r="40" spans="1:7" ht="15.75" thickBot="1" x14ac:dyDescent="0.3">
      <c r="A40" s="6" t="s">
        <v>75</v>
      </c>
      <c r="B40" s="5" t="s">
        <v>96</v>
      </c>
      <c r="C40" s="13">
        <v>230988193</v>
      </c>
      <c r="D40" s="13">
        <v>0</v>
      </c>
      <c r="E40" s="13">
        <v>0</v>
      </c>
      <c r="F40" s="15">
        <f t="shared" si="1"/>
        <v>230988193</v>
      </c>
      <c r="G40" s="5"/>
    </row>
    <row r="41" spans="1:7" ht="15.75" thickBot="1" x14ac:dyDescent="0.3">
      <c r="A41" s="6" t="s">
        <v>76</v>
      </c>
      <c r="B41" s="5" t="s">
        <v>97</v>
      </c>
      <c r="C41" s="13">
        <v>22694999</v>
      </c>
      <c r="D41" s="13">
        <v>0</v>
      </c>
      <c r="E41" s="13">
        <v>0</v>
      </c>
      <c r="F41" s="15">
        <f t="shared" si="1"/>
        <v>22694999</v>
      </c>
      <c r="G41" s="5"/>
    </row>
    <row r="42" spans="1:7" ht="15.75" thickBot="1" x14ac:dyDescent="0.3">
      <c r="A42" s="6" t="s">
        <v>77</v>
      </c>
      <c r="B42" s="5" t="s">
        <v>98</v>
      </c>
      <c r="C42" s="13">
        <v>0</v>
      </c>
      <c r="D42" s="13">
        <v>0</v>
      </c>
      <c r="E42" s="13">
        <v>0</v>
      </c>
      <c r="F42" s="15">
        <f t="shared" si="1"/>
        <v>0</v>
      </c>
      <c r="G42" s="5"/>
    </row>
    <row r="43" spans="1:7" ht="26.25" thickBot="1" x14ac:dyDescent="0.3">
      <c r="A43" s="6" t="s">
        <v>78</v>
      </c>
      <c r="B43" s="5" t="s">
        <v>99</v>
      </c>
      <c r="C43" s="13">
        <v>13774196</v>
      </c>
      <c r="D43" s="13">
        <v>0</v>
      </c>
      <c r="E43" s="13">
        <v>0</v>
      </c>
      <c r="F43" s="13">
        <v>0</v>
      </c>
      <c r="G43" s="15">
        <f>C43+E43-D43</f>
        <v>13774196</v>
      </c>
    </row>
    <row r="44" spans="1:7" ht="26.25" thickBot="1" x14ac:dyDescent="0.3">
      <c r="A44" s="6" t="s">
        <v>79</v>
      </c>
      <c r="B44" s="5" t="s">
        <v>100</v>
      </c>
      <c r="C44" s="13">
        <v>155897534</v>
      </c>
      <c r="D44" s="13">
        <v>0</v>
      </c>
      <c r="E44" s="13">
        <v>0</v>
      </c>
      <c r="F44" s="13">
        <v>0</v>
      </c>
      <c r="G44" s="15">
        <f t="shared" ref="G44:G52" si="2">C44+E44-D44</f>
        <v>155897534</v>
      </c>
    </row>
    <row r="45" spans="1:7" ht="26.25" thickBot="1" x14ac:dyDescent="0.3">
      <c r="A45" s="6" t="s">
        <v>80</v>
      </c>
      <c r="B45" s="5" t="s">
        <v>101</v>
      </c>
      <c r="C45" s="13">
        <v>16201012</v>
      </c>
      <c r="D45" s="13">
        <v>0</v>
      </c>
      <c r="E45" s="13">
        <v>0</v>
      </c>
      <c r="F45" s="13">
        <v>0</v>
      </c>
      <c r="G45" s="15">
        <f t="shared" si="2"/>
        <v>16201012</v>
      </c>
    </row>
    <row r="46" spans="1:7" ht="39" thickBot="1" x14ac:dyDescent="0.3">
      <c r="A46" s="6" t="s">
        <v>81</v>
      </c>
      <c r="B46" s="5" t="s">
        <v>102</v>
      </c>
      <c r="C46" s="13">
        <v>69200173</v>
      </c>
      <c r="D46" s="13">
        <v>0</v>
      </c>
      <c r="E46" s="13">
        <v>0</v>
      </c>
      <c r="F46" s="13">
        <v>0</v>
      </c>
      <c r="G46" s="15">
        <f t="shared" si="2"/>
        <v>69200173</v>
      </c>
    </row>
    <row r="47" spans="1:7" ht="26.25" thickBot="1" x14ac:dyDescent="0.3">
      <c r="A47" s="6" t="s">
        <v>82</v>
      </c>
      <c r="B47" s="5" t="s">
        <v>103</v>
      </c>
      <c r="C47" s="13">
        <v>5103214</v>
      </c>
      <c r="D47" s="13">
        <v>0</v>
      </c>
      <c r="E47" s="13">
        <v>0</v>
      </c>
      <c r="F47" s="13">
        <v>0</v>
      </c>
      <c r="G47" s="15">
        <f t="shared" si="2"/>
        <v>5103214</v>
      </c>
    </row>
    <row r="48" spans="1:7" ht="26.25" thickBot="1" x14ac:dyDescent="0.3">
      <c r="A48" s="6" t="s">
        <v>83</v>
      </c>
      <c r="B48" s="5" t="s">
        <v>104</v>
      </c>
      <c r="C48" s="13">
        <v>39316910</v>
      </c>
      <c r="D48" s="13">
        <v>0</v>
      </c>
      <c r="E48" s="13">
        <v>0</v>
      </c>
      <c r="F48" s="13">
        <v>0</v>
      </c>
      <c r="G48" s="15">
        <f t="shared" si="2"/>
        <v>39316910</v>
      </c>
    </row>
    <row r="49" spans="1:8" ht="26.25" thickBot="1" x14ac:dyDescent="0.3">
      <c r="A49" s="6" t="s">
        <v>84</v>
      </c>
      <c r="B49" s="5" t="s">
        <v>105</v>
      </c>
      <c r="C49" s="13">
        <v>19443919</v>
      </c>
      <c r="D49" s="13">
        <v>0</v>
      </c>
      <c r="E49" s="13">
        <v>0</v>
      </c>
      <c r="F49" s="13">
        <v>0</v>
      </c>
      <c r="G49" s="15">
        <f t="shared" si="2"/>
        <v>19443919</v>
      </c>
    </row>
    <row r="50" spans="1:8" ht="26.25" thickBot="1" x14ac:dyDescent="0.3">
      <c r="A50" s="6" t="s">
        <v>85</v>
      </c>
      <c r="B50" s="5" t="s">
        <v>106</v>
      </c>
      <c r="C50" s="13">
        <v>273034836</v>
      </c>
      <c r="D50" s="13">
        <v>0</v>
      </c>
      <c r="E50" s="13">
        <v>0</v>
      </c>
      <c r="F50" s="13">
        <v>0</v>
      </c>
      <c r="G50" s="15">
        <f t="shared" si="2"/>
        <v>273034836</v>
      </c>
    </row>
    <row r="51" spans="1:8" ht="26.25" thickBot="1" x14ac:dyDescent="0.3">
      <c r="A51" s="6" t="s">
        <v>86</v>
      </c>
      <c r="B51" s="5" t="s">
        <v>107</v>
      </c>
      <c r="C51" s="13">
        <v>30257997</v>
      </c>
      <c r="D51" s="13">
        <v>0</v>
      </c>
      <c r="E51" s="13">
        <v>0</v>
      </c>
      <c r="F51" s="13">
        <v>0</v>
      </c>
      <c r="G51" s="15">
        <f t="shared" si="2"/>
        <v>30257997</v>
      </c>
    </row>
    <row r="52" spans="1:8" ht="15.75" thickBot="1" x14ac:dyDescent="0.3">
      <c r="A52" s="6" t="s">
        <v>87</v>
      </c>
      <c r="B52" s="5" t="s">
        <v>108</v>
      </c>
      <c r="C52" s="13">
        <v>33000918</v>
      </c>
      <c r="D52" s="13">
        <v>0</v>
      </c>
      <c r="E52" s="13">
        <v>0</v>
      </c>
      <c r="F52" s="13">
        <v>0</v>
      </c>
      <c r="G52" s="15">
        <f t="shared" si="2"/>
        <v>33000918</v>
      </c>
    </row>
    <row r="53" spans="1:8" ht="26.25" thickBot="1" x14ac:dyDescent="0.3">
      <c r="A53" s="6" t="s">
        <v>88</v>
      </c>
      <c r="B53" s="5" t="s">
        <v>109</v>
      </c>
      <c r="C53" s="13">
        <v>33000918</v>
      </c>
      <c r="D53" s="13">
        <v>0</v>
      </c>
      <c r="E53" s="13">
        <v>0</v>
      </c>
      <c r="F53" s="13">
        <f>C53</f>
        <v>33000918</v>
      </c>
      <c r="G53" s="15">
        <v>0</v>
      </c>
    </row>
    <row r="54" spans="1:8" ht="26.25" thickBot="1" x14ac:dyDescent="0.3">
      <c r="A54" s="6" t="s">
        <v>110</v>
      </c>
      <c r="B54" s="5" t="s">
        <v>165</v>
      </c>
      <c r="C54" s="13">
        <v>349826954</v>
      </c>
      <c r="D54" s="13">
        <v>0</v>
      </c>
      <c r="E54" s="13">
        <v>0</v>
      </c>
      <c r="F54" s="15">
        <f>C54+D54-E54</f>
        <v>349826954</v>
      </c>
      <c r="G54" s="5"/>
    </row>
    <row r="55" spans="1:8" ht="15.75" thickBot="1" x14ac:dyDescent="0.3">
      <c r="A55" s="25"/>
      <c r="B55" s="5"/>
      <c r="C55" s="5"/>
      <c r="D55" s="5"/>
      <c r="E55" s="5"/>
      <c r="F55" s="5"/>
      <c r="G55" s="5"/>
    </row>
    <row r="56" spans="1:8" ht="15.75" thickBot="1" x14ac:dyDescent="0.3">
      <c r="A56" s="35" t="s">
        <v>12</v>
      </c>
      <c r="B56" s="36"/>
      <c r="C56" s="5"/>
      <c r="D56" s="5"/>
      <c r="E56" s="5"/>
      <c r="F56" s="18">
        <f>SUM(F33:F54)</f>
        <v>1749970148</v>
      </c>
      <c r="G56" s="18">
        <f>SUM(G33:G54)</f>
        <v>655230709</v>
      </c>
    </row>
    <row r="57" spans="1:8" ht="15.75" thickBot="1" x14ac:dyDescent="0.3">
      <c r="A57" s="37" t="s">
        <v>13</v>
      </c>
      <c r="B57" s="38"/>
      <c r="C57" s="7"/>
      <c r="D57" s="7"/>
      <c r="E57" s="7"/>
      <c r="F57" s="23">
        <f>F56+F31</f>
        <v>2058173029</v>
      </c>
      <c r="G57" s="23">
        <f>G56+G31</f>
        <v>659112960</v>
      </c>
      <c r="H57" s="21">
        <f>F57-G57</f>
        <v>1399060069</v>
      </c>
    </row>
    <row r="58" spans="1:8" ht="15.75" thickBot="1" x14ac:dyDescent="0.3">
      <c r="A58" s="35" t="s">
        <v>14</v>
      </c>
      <c r="B58" s="36"/>
      <c r="C58" s="5"/>
      <c r="D58" s="5"/>
      <c r="E58" s="5"/>
      <c r="F58" s="5"/>
      <c r="G58" s="5"/>
    </row>
    <row r="59" spans="1:8" ht="15.75" thickBot="1" x14ac:dyDescent="0.3">
      <c r="A59" s="39" t="s">
        <v>15</v>
      </c>
      <c r="B59" s="40"/>
      <c r="C59" s="5"/>
      <c r="D59" s="5"/>
      <c r="E59" s="5"/>
      <c r="F59" s="5"/>
      <c r="G59" s="5"/>
    </row>
    <row r="60" spans="1:8" ht="26.25" thickBot="1" x14ac:dyDescent="0.3">
      <c r="A60" s="6" t="s">
        <v>111</v>
      </c>
      <c r="B60" s="5" t="s">
        <v>112</v>
      </c>
      <c r="C60" s="13">
        <v>1953722</v>
      </c>
      <c r="D60" s="13">
        <v>11322557</v>
      </c>
      <c r="E60" s="13">
        <v>11002963</v>
      </c>
      <c r="F60" s="5"/>
      <c r="G60" s="15">
        <f t="shared" ref="G60:G82" si="3">C60+E60-D60</f>
        <v>1634128</v>
      </c>
    </row>
    <row r="61" spans="1:8" ht="26.25" thickBot="1" x14ac:dyDescent="0.3">
      <c r="A61" s="6" t="s">
        <v>113</v>
      </c>
      <c r="B61" s="5" t="s">
        <v>114</v>
      </c>
      <c r="C61" s="13">
        <v>1428145</v>
      </c>
      <c r="D61" s="13">
        <v>3691819</v>
      </c>
      <c r="E61" s="13">
        <v>2270456</v>
      </c>
      <c r="F61" s="5"/>
      <c r="G61" s="15">
        <f t="shared" si="3"/>
        <v>6782</v>
      </c>
    </row>
    <row r="62" spans="1:8" ht="15.75" thickBot="1" x14ac:dyDescent="0.3">
      <c r="A62" s="6" t="s">
        <v>115</v>
      </c>
      <c r="B62" s="5" t="s">
        <v>116</v>
      </c>
      <c r="C62" s="13">
        <v>15806129</v>
      </c>
      <c r="D62" s="13">
        <v>189596510</v>
      </c>
      <c r="E62" s="13">
        <v>184746877</v>
      </c>
      <c r="F62" s="5"/>
      <c r="G62" s="15">
        <f t="shared" si="3"/>
        <v>10956496</v>
      </c>
    </row>
    <row r="63" spans="1:8" ht="15.75" thickBot="1" x14ac:dyDescent="0.3">
      <c r="A63" s="6" t="s">
        <v>117</v>
      </c>
      <c r="B63" s="5" t="s">
        <v>118</v>
      </c>
      <c r="C63" s="13">
        <v>2672154</v>
      </c>
      <c r="D63" s="13">
        <v>11825316</v>
      </c>
      <c r="E63" s="13">
        <v>12259888</v>
      </c>
      <c r="F63" s="5"/>
      <c r="G63" s="15">
        <f t="shared" si="3"/>
        <v>3106726</v>
      </c>
    </row>
    <row r="64" spans="1:8" ht="15.75" thickBot="1" x14ac:dyDescent="0.3">
      <c r="A64" s="6" t="s">
        <v>119</v>
      </c>
      <c r="B64" s="5" t="s">
        <v>120</v>
      </c>
      <c r="C64" s="13">
        <v>13285985</v>
      </c>
      <c r="D64" s="13">
        <v>13266931</v>
      </c>
      <c r="E64" s="13">
        <v>4510390</v>
      </c>
      <c r="F64" s="5"/>
      <c r="G64" s="15">
        <f t="shared" si="3"/>
        <v>4529444</v>
      </c>
    </row>
    <row r="65" spans="1:8" ht="15.75" thickBot="1" x14ac:dyDescent="0.3">
      <c r="A65" s="6" t="s">
        <v>121</v>
      </c>
      <c r="B65" s="5" t="s">
        <v>122</v>
      </c>
      <c r="C65" s="13">
        <v>99368</v>
      </c>
      <c r="D65" s="13">
        <v>184486</v>
      </c>
      <c r="E65" s="13">
        <v>126216</v>
      </c>
      <c r="F65" s="5"/>
      <c r="G65" s="15">
        <f t="shared" si="3"/>
        <v>41098</v>
      </c>
    </row>
    <row r="66" spans="1:8" ht="26.25" thickBot="1" x14ac:dyDescent="0.3">
      <c r="A66" s="6" t="s">
        <v>123</v>
      </c>
      <c r="B66" s="5" t="s">
        <v>124</v>
      </c>
      <c r="C66" s="13">
        <v>1744763</v>
      </c>
      <c r="D66" s="13">
        <v>8584422</v>
      </c>
      <c r="E66" s="13">
        <v>7648583</v>
      </c>
      <c r="F66" s="5"/>
      <c r="G66" s="15">
        <f t="shared" si="3"/>
        <v>808924</v>
      </c>
    </row>
    <row r="67" spans="1:8" ht="15.75" thickBot="1" x14ac:dyDescent="0.3">
      <c r="A67" s="6" t="s">
        <v>125</v>
      </c>
      <c r="B67" s="5" t="s">
        <v>126</v>
      </c>
      <c r="C67" s="13">
        <v>50750</v>
      </c>
      <c r="D67" s="13">
        <v>2028415</v>
      </c>
      <c r="E67" s="13">
        <v>2079165</v>
      </c>
      <c r="F67" s="15"/>
      <c r="G67" s="15">
        <f>C67+D67-E67</f>
        <v>0</v>
      </c>
    </row>
    <row r="68" spans="1:8" ht="15.75" thickBot="1" x14ac:dyDescent="0.3">
      <c r="A68" s="6" t="s">
        <v>127</v>
      </c>
      <c r="B68" s="5" t="s">
        <v>128</v>
      </c>
      <c r="C68" s="13">
        <v>51495</v>
      </c>
      <c r="D68" s="13">
        <v>63815790</v>
      </c>
      <c r="E68" s="13">
        <v>63815233</v>
      </c>
      <c r="F68" s="15"/>
      <c r="G68" s="15">
        <f>C68+E68-D68</f>
        <v>50938</v>
      </c>
    </row>
    <row r="69" spans="1:8" ht="15.75" thickBot="1" x14ac:dyDescent="0.3">
      <c r="A69" s="6" t="s">
        <v>129</v>
      </c>
      <c r="B69" s="5" t="s">
        <v>130</v>
      </c>
      <c r="C69" s="13">
        <v>84416875</v>
      </c>
      <c r="D69" s="13">
        <v>6181801</v>
      </c>
      <c r="E69" s="13">
        <v>42697548</v>
      </c>
      <c r="F69" s="5"/>
      <c r="G69" s="15">
        <f t="shared" si="3"/>
        <v>120932622</v>
      </c>
    </row>
    <row r="70" spans="1:8" ht="15.75" thickBot="1" x14ac:dyDescent="0.3">
      <c r="A70" s="6" t="s">
        <v>131</v>
      </c>
      <c r="B70" s="5" t="s">
        <v>132</v>
      </c>
      <c r="C70" s="13">
        <v>1683850</v>
      </c>
      <c r="D70" s="13">
        <v>2154489</v>
      </c>
      <c r="E70" s="13">
        <v>3861139</v>
      </c>
      <c r="F70" s="5"/>
      <c r="G70" s="15">
        <f t="shared" si="3"/>
        <v>3390500</v>
      </c>
      <c r="H70" s="20"/>
    </row>
    <row r="71" spans="1:8" ht="15.75" thickBot="1" x14ac:dyDescent="0.3">
      <c r="A71" s="6" t="s">
        <v>133</v>
      </c>
      <c r="B71" s="5" t="s">
        <v>134</v>
      </c>
      <c r="C71" s="13">
        <v>0</v>
      </c>
      <c r="D71" s="13">
        <v>694628</v>
      </c>
      <c r="E71" s="13">
        <v>694628</v>
      </c>
      <c r="F71" s="5"/>
      <c r="G71" s="15">
        <f t="shared" si="3"/>
        <v>0</v>
      </c>
    </row>
    <row r="72" spans="1:8" ht="26.25" thickBot="1" x14ac:dyDescent="0.3">
      <c r="A72" s="6" t="s">
        <v>135</v>
      </c>
      <c r="B72" s="5" t="s">
        <v>136</v>
      </c>
      <c r="C72" s="13">
        <v>2640678</v>
      </c>
      <c r="D72" s="13">
        <v>183265969</v>
      </c>
      <c r="E72" s="13">
        <v>182766193</v>
      </c>
      <c r="F72" s="5"/>
      <c r="G72" s="15">
        <f t="shared" si="3"/>
        <v>2140902</v>
      </c>
    </row>
    <row r="73" spans="1:8" ht="26.25" thickBot="1" x14ac:dyDescent="0.3">
      <c r="A73" s="6" t="s">
        <v>137</v>
      </c>
      <c r="B73" s="5" t="s">
        <v>138</v>
      </c>
      <c r="C73" s="13">
        <v>0</v>
      </c>
      <c r="D73" s="13">
        <v>1614736</v>
      </c>
      <c r="E73" s="13">
        <v>1614736</v>
      </c>
      <c r="F73" s="5"/>
      <c r="G73" s="15">
        <f t="shared" si="3"/>
        <v>0</v>
      </c>
    </row>
    <row r="74" spans="1:8" ht="26.25" thickBot="1" x14ac:dyDescent="0.3">
      <c r="A74" s="6" t="s">
        <v>139</v>
      </c>
      <c r="B74" s="5" t="s">
        <v>140</v>
      </c>
      <c r="C74" s="13">
        <v>0</v>
      </c>
      <c r="D74" s="13">
        <v>2633194</v>
      </c>
      <c r="E74" s="13">
        <v>2633194</v>
      </c>
      <c r="F74" s="5"/>
      <c r="G74" s="15">
        <f t="shared" si="3"/>
        <v>0</v>
      </c>
    </row>
    <row r="75" spans="1:8" ht="15.75" thickBot="1" x14ac:dyDescent="0.3">
      <c r="A75" s="6" t="s">
        <v>141</v>
      </c>
      <c r="B75" s="5" t="s">
        <v>142</v>
      </c>
      <c r="C75" s="13">
        <v>3281487</v>
      </c>
      <c r="D75" s="13">
        <v>3281487</v>
      </c>
      <c r="E75" s="13">
        <v>3357729</v>
      </c>
      <c r="F75" s="5"/>
      <c r="G75" s="15">
        <f t="shared" si="3"/>
        <v>3357729</v>
      </c>
    </row>
    <row r="76" spans="1:8" ht="15.75" thickBot="1" x14ac:dyDescent="0.3">
      <c r="A76" s="6" t="s">
        <v>143</v>
      </c>
      <c r="B76" s="5" t="s">
        <v>144</v>
      </c>
      <c r="C76" s="13">
        <v>47653164</v>
      </c>
      <c r="D76" s="13">
        <v>47653164</v>
      </c>
      <c r="E76" s="13">
        <v>48705835</v>
      </c>
      <c r="F76" s="5"/>
      <c r="G76" s="15">
        <f t="shared" si="3"/>
        <v>48705835</v>
      </c>
    </row>
    <row r="77" spans="1:8" ht="15.75" thickBot="1" x14ac:dyDescent="0.3">
      <c r="A77" s="6" t="s">
        <v>145</v>
      </c>
      <c r="B77" s="5" t="s">
        <v>146</v>
      </c>
      <c r="C77" s="13">
        <v>4147556</v>
      </c>
      <c r="D77" s="13">
        <v>2800375</v>
      </c>
      <c r="E77" s="13">
        <v>2936075</v>
      </c>
      <c r="F77" s="5"/>
      <c r="G77" s="15">
        <f t="shared" si="3"/>
        <v>4283256</v>
      </c>
    </row>
    <row r="78" spans="1:8" ht="26.25" thickBot="1" x14ac:dyDescent="0.3">
      <c r="A78" s="6" t="s">
        <v>147</v>
      </c>
      <c r="B78" s="5" t="s">
        <v>148</v>
      </c>
      <c r="C78" s="13">
        <v>0</v>
      </c>
      <c r="D78" s="13">
        <v>0</v>
      </c>
      <c r="E78" s="13">
        <v>0</v>
      </c>
      <c r="F78" s="5"/>
      <c r="G78" s="15">
        <f t="shared" si="3"/>
        <v>0</v>
      </c>
    </row>
    <row r="79" spans="1:8" ht="15.75" thickBot="1" x14ac:dyDescent="0.3">
      <c r="A79" s="6" t="s">
        <v>149</v>
      </c>
      <c r="B79" s="5" t="s">
        <v>150</v>
      </c>
      <c r="C79" s="13">
        <v>125736574</v>
      </c>
      <c r="D79" s="13">
        <v>0</v>
      </c>
      <c r="E79" s="13">
        <v>0</v>
      </c>
      <c r="F79" s="5"/>
      <c r="G79" s="15">
        <f t="shared" si="3"/>
        <v>125736574</v>
      </c>
    </row>
    <row r="80" spans="1:8" ht="15.75" thickBot="1" x14ac:dyDescent="0.3">
      <c r="A80" s="6" t="s">
        <v>151</v>
      </c>
      <c r="B80" s="5" t="s">
        <v>152</v>
      </c>
      <c r="C80" s="13">
        <v>215588619</v>
      </c>
      <c r="D80" s="13">
        <v>0</v>
      </c>
      <c r="E80" s="13">
        <v>0</v>
      </c>
      <c r="F80" s="5"/>
      <c r="G80" s="15">
        <f t="shared" si="3"/>
        <v>215588619</v>
      </c>
    </row>
    <row r="81" spans="1:10" ht="15.75" thickBot="1" x14ac:dyDescent="0.3">
      <c r="A81" s="6" t="s">
        <v>163</v>
      </c>
      <c r="B81" s="5" t="s">
        <v>164</v>
      </c>
      <c r="C81" s="13">
        <v>117841815</v>
      </c>
      <c r="D81" s="13">
        <v>0</v>
      </c>
      <c r="E81" s="13">
        <v>0</v>
      </c>
      <c r="F81" s="5"/>
      <c r="G81" s="15">
        <f t="shared" si="3"/>
        <v>117841815</v>
      </c>
    </row>
    <row r="82" spans="1:10" ht="26.25" thickBot="1" x14ac:dyDescent="0.3">
      <c r="A82" s="6" t="s">
        <v>153</v>
      </c>
      <c r="B82" s="5" t="s">
        <v>154</v>
      </c>
      <c r="C82" s="13">
        <v>196050088</v>
      </c>
      <c r="D82" s="13">
        <v>0</v>
      </c>
      <c r="E82" s="13">
        <v>0</v>
      </c>
      <c r="F82" s="5"/>
      <c r="G82" s="15">
        <f t="shared" si="3"/>
        <v>196050088</v>
      </c>
    </row>
    <row r="83" spans="1:10" ht="15.75" thickBot="1" x14ac:dyDescent="0.3">
      <c r="A83" s="35" t="s">
        <v>16</v>
      </c>
      <c r="B83" s="36"/>
      <c r="C83" s="17"/>
      <c r="D83" s="17"/>
      <c r="E83" s="17"/>
      <c r="F83" s="18">
        <f>SUM(F60:F82)</f>
        <v>0</v>
      </c>
      <c r="G83" s="18">
        <f>SUM(G60:G82)</f>
        <v>859162476</v>
      </c>
    </row>
    <row r="84" spans="1:10" ht="15.75" thickBot="1" x14ac:dyDescent="0.3">
      <c r="A84" s="35" t="s">
        <v>17</v>
      </c>
      <c r="B84" s="36"/>
      <c r="C84" s="5"/>
      <c r="D84" s="5"/>
      <c r="E84" s="5"/>
      <c r="F84" s="5"/>
      <c r="G84" s="5"/>
    </row>
    <row r="85" spans="1:10" ht="15.75" thickBot="1" x14ac:dyDescent="0.3">
      <c r="A85" s="6" t="s">
        <v>157</v>
      </c>
      <c r="B85" s="5" t="s">
        <v>158</v>
      </c>
      <c r="C85" s="13">
        <v>308400</v>
      </c>
      <c r="D85" s="13">
        <v>0</v>
      </c>
      <c r="E85" s="13">
        <v>0</v>
      </c>
      <c r="F85" s="5"/>
      <c r="G85" s="15">
        <f>C85+E85-D85</f>
        <v>308400</v>
      </c>
    </row>
    <row r="86" spans="1:10" ht="26.25" thickBot="1" x14ac:dyDescent="0.3">
      <c r="A86" s="6" t="s">
        <v>159</v>
      </c>
      <c r="B86" s="5" t="s">
        <v>160</v>
      </c>
      <c r="C86" s="13">
        <v>34112936</v>
      </c>
      <c r="D86" s="5"/>
      <c r="E86" s="5"/>
      <c r="F86" s="5"/>
      <c r="G86" s="15">
        <f>C86+E86-D86</f>
        <v>34112936</v>
      </c>
    </row>
    <row r="87" spans="1:10" ht="15.75" thickBot="1" x14ac:dyDescent="0.3">
      <c r="A87" s="6" t="s">
        <v>161</v>
      </c>
      <c r="B87" s="5" t="s">
        <v>162</v>
      </c>
      <c r="C87" s="13">
        <v>38067881</v>
      </c>
      <c r="D87" s="5"/>
      <c r="E87" s="5"/>
      <c r="F87" s="15">
        <f>C87</f>
        <v>38067881</v>
      </c>
      <c r="G87" s="5"/>
    </row>
    <row r="88" spans="1:10" ht="15.75" thickBot="1" x14ac:dyDescent="0.3">
      <c r="A88" s="6" t="s">
        <v>155</v>
      </c>
      <c r="B88" s="5" t="s">
        <v>156</v>
      </c>
      <c r="C88" s="13">
        <v>512728955</v>
      </c>
      <c r="D88" s="24">
        <v>0</v>
      </c>
      <c r="E88" s="13">
        <v>0</v>
      </c>
      <c r="F88" s="5"/>
      <c r="G88" s="15">
        <f>C88+E88-D88</f>
        <v>512728955</v>
      </c>
    </row>
    <row r="89" spans="1:10" ht="15.75" thickBot="1" x14ac:dyDescent="0.3">
      <c r="A89" s="6"/>
      <c r="B89" s="5" t="s">
        <v>166</v>
      </c>
      <c r="C89" s="13">
        <v>221093601</v>
      </c>
      <c r="D89" s="5"/>
      <c r="E89" s="5"/>
      <c r="F89" s="15"/>
      <c r="G89" s="15">
        <v>30815183</v>
      </c>
      <c r="I89" s="20"/>
    </row>
    <row r="90" spans="1:10" ht="15.75" thickBot="1" x14ac:dyDescent="0.3">
      <c r="A90" s="35" t="s">
        <v>18</v>
      </c>
      <c r="B90" s="36"/>
      <c r="C90" s="17"/>
      <c r="D90" s="17"/>
      <c r="E90" s="17"/>
      <c r="F90" s="18">
        <f>SUM(F85:F89)</f>
        <v>38067881</v>
      </c>
      <c r="G90" s="18">
        <f>SUM(G85:G89)</f>
        <v>577965474</v>
      </c>
      <c r="H90" s="20"/>
    </row>
    <row r="91" spans="1:10" ht="15.75" thickBot="1" x14ac:dyDescent="0.3">
      <c r="A91" s="37" t="s">
        <v>19</v>
      </c>
      <c r="B91" s="38"/>
      <c r="C91" s="9"/>
      <c r="D91" s="9"/>
      <c r="E91" s="9"/>
      <c r="F91" s="19">
        <f>F90+F83</f>
        <v>38067881</v>
      </c>
      <c r="G91" s="19">
        <f>G90+G83</f>
        <v>1437127950</v>
      </c>
      <c r="H91" s="21">
        <f>G91-F91</f>
        <v>1399060069</v>
      </c>
      <c r="J91" s="20">
        <f>H57-H91</f>
        <v>0</v>
      </c>
    </row>
    <row r="92" spans="1:10" ht="15.75" thickBot="1" x14ac:dyDescent="0.3">
      <c r="A92" s="35" t="s">
        <v>20</v>
      </c>
      <c r="B92" s="36"/>
      <c r="C92" s="5"/>
      <c r="D92" s="5"/>
      <c r="E92" s="5"/>
      <c r="F92" s="5"/>
      <c r="G92" s="5"/>
    </row>
    <row r="93" spans="1:10" ht="15.75" thickBot="1" x14ac:dyDescent="0.3">
      <c r="A93" s="6" t="s">
        <v>167</v>
      </c>
      <c r="B93" s="5" t="s">
        <v>168</v>
      </c>
      <c r="C93" s="13"/>
      <c r="D93" s="5"/>
      <c r="E93" s="5"/>
      <c r="F93" s="15"/>
      <c r="G93" s="15">
        <v>1219</v>
      </c>
    </row>
    <row r="94" spans="1:10" ht="15.75" thickBot="1" x14ac:dyDescent="0.3">
      <c r="A94" s="6" t="s">
        <v>169</v>
      </c>
      <c r="B94" s="5" t="s">
        <v>170</v>
      </c>
      <c r="C94" s="13"/>
      <c r="D94" s="5"/>
      <c r="E94" s="5"/>
      <c r="F94" s="5"/>
      <c r="G94" s="15">
        <v>60185837</v>
      </c>
    </row>
    <row r="95" spans="1:10" ht="26.25" thickBot="1" x14ac:dyDescent="0.3">
      <c r="A95" s="6" t="s">
        <v>171</v>
      </c>
      <c r="B95" s="5" t="s">
        <v>172</v>
      </c>
      <c r="C95" s="13"/>
      <c r="D95" s="5"/>
      <c r="E95" s="5"/>
      <c r="F95" s="5"/>
      <c r="G95" s="15">
        <v>23624784</v>
      </c>
    </row>
    <row r="96" spans="1:10" ht="15.75" thickBot="1" x14ac:dyDescent="0.3">
      <c r="A96" s="6" t="s">
        <v>173</v>
      </c>
      <c r="B96" s="5" t="s">
        <v>174</v>
      </c>
      <c r="C96" s="13"/>
      <c r="D96" s="5"/>
      <c r="E96" s="5"/>
      <c r="F96" s="5"/>
      <c r="G96" s="15">
        <v>315070390</v>
      </c>
    </row>
    <row r="97" spans="1:7" ht="15.75" thickBot="1" x14ac:dyDescent="0.3">
      <c r="A97" s="6" t="s">
        <v>175</v>
      </c>
      <c r="B97" s="5" t="s">
        <v>176</v>
      </c>
      <c r="C97" s="13"/>
      <c r="D97" s="5"/>
      <c r="E97" s="5"/>
      <c r="F97" s="5"/>
      <c r="G97" s="15">
        <v>37254611</v>
      </c>
    </row>
    <row r="98" spans="1:7" ht="15.75" thickBot="1" x14ac:dyDescent="0.3">
      <c r="A98" s="6" t="s">
        <v>177</v>
      </c>
      <c r="B98" s="5" t="s">
        <v>178</v>
      </c>
      <c r="C98" s="13"/>
      <c r="D98" s="5"/>
      <c r="E98" s="5"/>
      <c r="F98" s="5"/>
      <c r="G98" s="15">
        <v>24346</v>
      </c>
    </row>
    <row r="99" spans="1:7" ht="15.75" thickBot="1" x14ac:dyDescent="0.3">
      <c r="A99" s="6" t="s">
        <v>179</v>
      </c>
      <c r="B99" s="5" t="s">
        <v>180</v>
      </c>
      <c r="C99" s="26"/>
      <c r="D99" s="5"/>
      <c r="E99" s="5"/>
      <c r="F99" s="5"/>
      <c r="G99" s="15">
        <v>381127627</v>
      </c>
    </row>
    <row r="100" spans="1:7" ht="15.75" thickBot="1" x14ac:dyDescent="0.3">
      <c r="A100" s="6" t="s">
        <v>181</v>
      </c>
      <c r="B100" s="5" t="s">
        <v>182</v>
      </c>
      <c r="C100" s="13"/>
      <c r="D100" s="5"/>
      <c r="E100" s="5"/>
      <c r="F100" s="5"/>
      <c r="G100" s="15">
        <v>86010810</v>
      </c>
    </row>
    <row r="101" spans="1:7" ht="15.75" thickBot="1" x14ac:dyDescent="0.3">
      <c r="A101" s="6" t="s">
        <v>183</v>
      </c>
      <c r="B101" s="5" t="s">
        <v>184</v>
      </c>
      <c r="C101" s="13"/>
      <c r="D101" s="5"/>
      <c r="E101" s="5"/>
      <c r="F101" s="5"/>
      <c r="G101" s="15">
        <v>1157404513</v>
      </c>
    </row>
    <row r="102" spans="1:7" ht="15.75" thickBot="1" x14ac:dyDescent="0.3">
      <c r="A102" s="6" t="s">
        <v>185</v>
      </c>
      <c r="B102" s="5" t="s">
        <v>186</v>
      </c>
      <c r="C102" s="13"/>
      <c r="D102" s="5"/>
      <c r="E102" s="5"/>
      <c r="F102" s="5"/>
      <c r="G102" s="15">
        <v>70187398</v>
      </c>
    </row>
    <row r="103" spans="1:7" ht="15.75" thickBot="1" x14ac:dyDescent="0.3">
      <c r="A103" s="6" t="s">
        <v>187</v>
      </c>
      <c r="B103" s="5" t="s">
        <v>188</v>
      </c>
      <c r="C103" s="13"/>
      <c r="D103" s="5"/>
      <c r="E103" s="5"/>
      <c r="F103" s="5"/>
      <c r="G103" s="15">
        <v>47843777</v>
      </c>
    </row>
    <row r="104" spans="1:7" ht="15.75" thickBot="1" x14ac:dyDescent="0.3">
      <c r="A104" s="6" t="s">
        <v>189</v>
      </c>
      <c r="B104" s="5" t="s">
        <v>190</v>
      </c>
      <c r="C104" s="13"/>
      <c r="D104" s="5"/>
      <c r="E104" s="5"/>
      <c r="F104" s="5"/>
      <c r="G104" s="15">
        <v>132251058</v>
      </c>
    </row>
    <row r="105" spans="1:7" ht="15.75" thickBot="1" x14ac:dyDescent="0.3">
      <c r="A105" s="6" t="s">
        <v>191</v>
      </c>
      <c r="B105" s="5" t="s">
        <v>192</v>
      </c>
      <c r="C105" s="13"/>
      <c r="D105" s="5"/>
      <c r="E105" s="5"/>
      <c r="F105" s="5"/>
      <c r="G105" s="15">
        <v>35932302</v>
      </c>
    </row>
    <row r="106" spans="1:7" ht="26.25" thickBot="1" x14ac:dyDescent="0.3">
      <c r="A106" s="6" t="s">
        <v>305</v>
      </c>
      <c r="B106" s="5" t="s">
        <v>306</v>
      </c>
      <c r="C106" s="13"/>
      <c r="D106" s="5"/>
      <c r="E106" s="5"/>
      <c r="F106" s="5"/>
      <c r="G106" s="15">
        <v>17671161</v>
      </c>
    </row>
    <row r="107" spans="1:7" ht="26.25" thickBot="1" x14ac:dyDescent="0.3">
      <c r="A107" s="6" t="s">
        <v>193</v>
      </c>
      <c r="B107" s="5" t="s">
        <v>307</v>
      </c>
      <c r="C107" s="13"/>
      <c r="D107" s="5"/>
      <c r="E107" s="5"/>
      <c r="F107" s="5"/>
      <c r="G107" s="15">
        <v>109747284</v>
      </c>
    </row>
    <row r="108" spans="1:7" ht="15.75" thickBot="1" x14ac:dyDescent="0.3">
      <c r="A108" s="6" t="s">
        <v>283</v>
      </c>
      <c r="B108" s="5" t="s">
        <v>284</v>
      </c>
      <c r="C108" s="13"/>
      <c r="D108" s="5"/>
      <c r="E108" s="5"/>
      <c r="F108" s="5"/>
      <c r="G108" s="15">
        <v>11050154</v>
      </c>
    </row>
    <row r="109" spans="1:7" ht="15.75" thickBot="1" x14ac:dyDescent="0.3">
      <c r="A109" s="6" t="s">
        <v>195</v>
      </c>
      <c r="B109" s="5" t="s">
        <v>196</v>
      </c>
      <c r="C109" s="13"/>
      <c r="D109" s="5"/>
      <c r="E109" s="5"/>
      <c r="F109" s="5"/>
      <c r="G109" s="15">
        <v>23209944</v>
      </c>
    </row>
    <row r="110" spans="1:7" ht="15.75" thickBot="1" x14ac:dyDescent="0.3">
      <c r="A110" s="6" t="s">
        <v>308</v>
      </c>
      <c r="B110" s="5" t="s">
        <v>309</v>
      </c>
      <c r="C110" s="13"/>
      <c r="D110" s="5"/>
      <c r="E110" s="5"/>
      <c r="F110" s="5"/>
      <c r="G110" s="15">
        <v>6718018</v>
      </c>
    </row>
    <row r="111" spans="1:7" ht="15.75" thickBot="1" x14ac:dyDescent="0.3">
      <c r="A111" s="6" t="s">
        <v>197</v>
      </c>
      <c r="B111" s="5" t="s">
        <v>198</v>
      </c>
      <c r="C111" s="13"/>
      <c r="D111" s="5"/>
      <c r="E111" s="5"/>
      <c r="F111" s="5"/>
      <c r="G111" s="15">
        <v>408979028</v>
      </c>
    </row>
    <row r="112" spans="1:7" ht="15.75" thickBot="1" x14ac:dyDescent="0.3">
      <c r="A112" s="6" t="s">
        <v>199</v>
      </c>
      <c r="B112" s="5" t="s">
        <v>200</v>
      </c>
      <c r="C112" s="13"/>
      <c r="D112" s="5"/>
      <c r="E112" s="5"/>
      <c r="F112" s="5"/>
      <c r="G112" s="15">
        <v>2857510</v>
      </c>
    </row>
    <row r="113" spans="1:7" ht="15.75" thickBot="1" x14ac:dyDescent="0.3">
      <c r="A113" s="6" t="s">
        <v>201</v>
      </c>
      <c r="B113" s="5" t="s">
        <v>202</v>
      </c>
      <c r="C113" s="13"/>
      <c r="D113" s="5"/>
      <c r="E113" s="5"/>
      <c r="F113" s="5"/>
      <c r="G113" s="15">
        <v>28579162</v>
      </c>
    </row>
    <row r="114" spans="1:7" ht="15.75" customHeight="1" thickBot="1" x14ac:dyDescent="0.3">
      <c r="A114" s="35" t="s">
        <v>21</v>
      </c>
      <c r="B114" s="36"/>
      <c r="C114" s="17"/>
      <c r="D114" s="17"/>
      <c r="E114" s="17"/>
      <c r="F114" s="18">
        <f>SUM(F93:F113)</f>
        <v>0</v>
      </c>
      <c r="G114" s="18">
        <f>SUM(G93:G113)</f>
        <v>2955730933</v>
      </c>
    </row>
    <row r="115" spans="1:7" ht="15.75" thickBot="1" x14ac:dyDescent="0.3">
      <c r="A115" s="35" t="s">
        <v>22</v>
      </c>
      <c r="B115" s="36"/>
      <c r="C115" s="5"/>
      <c r="D115" s="5"/>
      <c r="E115" s="5"/>
      <c r="F115" s="5"/>
      <c r="G115" s="5"/>
    </row>
    <row r="116" spans="1:7" ht="15.75" thickBot="1" x14ac:dyDescent="0.3">
      <c r="A116" s="6" t="s">
        <v>203</v>
      </c>
      <c r="B116" s="22" t="s">
        <v>204</v>
      </c>
      <c r="C116" s="13"/>
      <c r="D116" s="5"/>
      <c r="E116" s="5"/>
      <c r="F116" s="15">
        <v>1678838237</v>
      </c>
      <c r="G116" s="5"/>
    </row>
    <row r="117" spans="1:7" ht="15.75" thickBot="1" x14ac:dyDescent="0.3">
      <c r="A117" s="6" t="s">
        <v>205</v>
      </c>
      <c r="B117" s="22" t="s">
        <v>206</v>
      </c>
      <c r="C117" s="13"/>
      <c r="D117" s="5"/>
      <c r="E117" s="5"/>
      <c r="F117" s="15">
        <v>35103266</v>
      </c>
      <c r="G117" s="5"/>
    </row>
    <row r="118" spans="1:7" ht="26.25" thickBot="1" x14ac:dyDescent="0.3">
      <c r="A118" s="6" t="s">
        <v>207</v>
      </c>
      <c r="B118" s="22" t="s">
        <v>208</v>
      </c>
      <c r="C118" s="13"/>
      <c r="D118" s="5"/>
      <c r="E118" s="5"/>
      <c r="F118" s="15">
        <v>23585804</v>
      </c>
      <c r="G118" s="5"/>
    </row>
    <row r="119" spans="1:7" ht="15.75" thickBot="1" x14ac:dyDescent="0.3">
      <c r="A119" s="6" t="s">
        <v>209</v>
      </c>
      <c r="B119" s="22" t="s">
        <v>210</v>
      </c>
      <c r="C119" s="13"/>
      <c r="D119" s="5"/>
      <c r="E119" s="5"/>
      <c r="F119" s="15">
        <v>24132721</v>
      </c>
      <c r="G119" s="5"/>
    </row>
    <row r="120" spans="1:7" ht="15.75" thickBot="1" x14ac:dyDescent="0.3">
      <c r="A120" s="6" t="s">
        <v>211</v>
      </c>
      <c r="B120" s="22" t="s">
        <v>212</v>
      </c>
      <c r="C120" s="13"/>
      <c r="D120" s="5"/>
      <c r="E120" s="5"/>
      <c r="F120" s="15">
        <v>28869197</v>
      </c>
      <c r="G120" s="5"/>
    </row>
    <row r="121" spans="1:7" ht="15.75" thickBot="1" x14ac:dyDescent="0.3">
      <c r="A121" s="6" t="s">
        <v>213</v>
      </c>
      <c r="B121" s="22" t="s">
        <v>214</v>
      </c>
      <c r="C121" s="13"/>
      <c r="D121" s="5"/>
      <c r="E121" s="5"/>
      <c r="F121" s="15">
        <v>167120998</v>
      </c>
      <c r="G121" s="5"/>
    </row>
    <row r="122" spans="1:7" ht="26.25" thickBot="1" x14ac:dyDescent="0.3">
      <c r="A122" s="6" t="s">
        <v>215</v>
      </c>
      <c r="B122" s="22" t="s">
        <v>216</v>
      </c>
      <c r="C122" s="13"/>
      <c r="D122" s="5"/>
      <c r="E122" s="5"/>
      <c r="F122" s="15">
        <v>3974516</v>
      </c>
      <c r="G122" s="5"/>
    </row>
    <row r="123" spans="1:7" ht="15.75" thickBot="1" x14ac:dyDescent="0.3">
      <c r="A123" s="6" t="s">
        <v>217</v>
      </c>
      <c r="B123" s="22" t="s">
        <v>218</v>
      </c>
      <c r="C123" s="13"/>
      <c r="D123" s="5"/>
      <c r="E123" s="5"/>
      <c r="F123" s="15">
        <v>46825532</v>
      </c>
      <c r="G123" s="5"/>
    </row>
    <row r="124" spans="1:7" ht="15.75" thickBot="1" x14ac:dyDescent="0.3">
      <c r="A124" s="6" t="s">
        <v>219</v>
      </c>
      <c r="B124" s="22" t="s">
        <v>220</v>
      </c>
      <c r="C124" s="13"/>
      <c r="D124" s="5"/>
      <c r="E124" s="5"/>
      <c r="F124" s="15">
        <v>10417998</v>
      </c>
      <c r="G124" s="5"/>
    </row>
    <row r="125" spans="1:7" ht="26.25" thickBot="1" x14ac:dyDescent="0.3">
      <c r="A125" s="6" t="s">
        <v>221</v>
      </c>
      <c r="B125" s="22" t="s">
        <v>222</v>
      </c>
      <c r="C125" s="13"/>
      <c r="D125" s="5"/>
      <c r="E125" s="5"/>
      <c r="F125" s="15">
        <v>473756</v>
      </c>
      <c r="G125" s="5"/>
    </row>
    <row r="126" spans="1:7" ht="15.75" thickBot="1" x14ac:dyDescent="0.3">
      <c r="A126" s="6" t="s">
        <v>223</v>
      </c>
      <c r="B126" s="22" t="s">
        <v>224</v>
      </c>
      <c r="C126" s="13"/>
      <c r="D126" s="5"/>
      <c r="E126" s="5"/>
      <c r="F126" s="15">
        <v>81637145</v>
      </c>
      <c r="G126" s="5"/>
    </row>
    <row r="127" spans="1:7" ht="26.25" thickBot="1" x14ac:dyDescent="0.3">
      <c r="A127" s="6" t="s">
        <v>225</v>
      </c>
      <c r="B127" s="22" t="s">
        <v>226</v>
      </c>
      <c r="C127" s="13"/>
      <c r="D127" s="5"/>
      <c r="E127" s="5"/>
      <c r="F127" s="15">
        <v>954134</v>
      </c>
      <c r="G127" s="5"/>
    </row>
    <row r="128" spans="1:7" ht="15.75" thickBot="1" x14ac:dyDescent="0.3">
      <c r="A128" s="6" t="s">
        <v>227</v>
      </c>
      <c r="B128" s="22" t="s">
        <v>228</v>
      </c>
      <c r="C128" s="13"/>
      <c r="D128" s="5"/>
      <c r="E128" s="5"/>
      <c r="F128" s="15">
        <v>3169600</v>
      </c>
      <c r="G128" s="5"/>
    </row>
    <row r="129" spans="1:7" ht="26.25" thickBot="1" x14ac:dyDescent="0.3">
      <c r="A129" s="6" t="s">
        <v>277</v>
      </c>
      <c r="B129" s="22" t="s">
        <v>278</v>
      </c>
      <c r="C129" s="13"/>
      <c r="D129" s="5"/>
      <c r="E129" s="5"/>
      <c r="F129" s="15">
        <v>15174151</v>
      </c>
      <c r="G129" s="5"/>
    </row>
    <row r="130" spans="1:7" ht="15.75" thickBot="1" x14ac:dyDescent="0.3">
      <c r="A130" s="6" t="s">
        <v>229</v>
      </c>
      <c r="B130" s="22" t="s">
        <v>230</v>
      </c>
      <c r="C130" s="13"/>
      <c r="D130" s="5"/>
      <c r="E130" s="5"/>
      <c r="F130" s="15">
        <v>25439451</v>
      </c>
      <c r="G130" s="5"/>
    </row>
    <row r="131" spans="1:7" ht="15.75" thickBot="1" x14ac:dyDescent="0.3">
      <c r="A131" s="6" t="s">
        <v>231</v>
      </c>
      <c r="B131" s="22" t="s">
        <v>232</v>
      </c>
      <c r="C131" s="13"/>
      <c r="D131" s="5"/>
      <c r="E131" s="5"/>
      <c r="F131" s="15">
        <v>34952851</v>
      </c>
      <c r="G131" s="5"/>
    </row>
    <row r="132" spans="1:7" ht="15.75" thickBot="1" x14ac:dyDescent="0.3">
      <c r="A132" s="6" t="s">
        <v>233</v>
      </c>
      <c r="B132" s="22" t="s">
        <v>234</v>
      </c>
      <c r="C132" s="13"/>
      <c r="D132" s="5"/>
      <c r="E132" s="5"/>
      <c r="F132" s="15">
        <v>5632199</v>
      </c>
      <c r="G132" s="5"/>
    </row>
    <row r="133" spans="1:7" ht="26.25" thickBot="1" x14ac:dyDescent="0.3">
      <c r="A133" s="6" t="s">
        <v>235</v>
      </c>
      <c r="B133" s="22" t="s">
        <v>236</v>
      </c>
      <c r="C133" s="13"/>
      <c r="D133" s="5"/>
      <c r="E133" s="5"/>
      <c r="F133" s="15">
        <v>118434</v>
      </c>
      <c r="G133" s="5"/>
    </row>
    <row r="134" spans="1:7" ht="26.25" thickBot="1" x14ac:dyDescent="0.3">
      <c r="A134" s="6" t="s">
        <v>237</v>
      </c>
      <c r="B134" s="22" t="s">
        <v>238</v>
      </c>
      <c r="C134" s="13"/>
      <c r="D134" s="5"/>
      <c r="E134" s="5"/>
      <c r="F134" s="15">
        <v>18816282</v>
      </c>
      <c r="G134" s="5"/>
    </row>
    <row r="135" spans="1:7" ht="26.25" thickBot="1" x14ac:dyDescent="0.3">
      <c r="A135" s="6" t="s">
        <v>239</v>
      </c>
      <c r="B135" s="22" t="s">
        <v>301</v>
      </c>
      <c r="C135" s="13"/>
      <c r="D135" s="5"/>
      <c r="E135" s="5"/>
      <c r="F135" s="15">
        <v>3576906</v>
      </c>
      <c r="G135" s="5"/>
    </row>
    <row r="136" spans="1:7" ht="26.25" thickBot="1" x14ac:dyDescent="0.3">
      <c r="A136" s="6" t="s">
        <v>279</v>
      </c>
      <c r="B136" s="22" t="s">
        <v>280</v>
      </c>
      <c r="C136" s="13"/>
      <c r="D136" s="5"/>
      <c r="E136" s="5"/>
      <c r="F136" s="15">
        <v>193416</v>
      </c>
      <c r="G136" s="5"/>
    </row>
    <row r="137" spans="1:7" ht="15.75" thickBot="1" x14ac:dyDescent="0.3">
      <c r="A137" s="6" t="s">
        <v>241</v>
      </c>
      <c r="B137" s="22" t="s">
        <v>242</v>
      </c>
      <c r="C137" s="13"/>
      <c r="D137" s="5"/>
      <c r="E137" s="5"/>
      <c r="F137" s="15">
        <v>1103307</v>
      </c>
      <c r="G137" s="5"/>
    </row>
    <row r="138" spans="1:7" ht="26.25" thickBot="1" x14ac:dyDescent="0.3">
      <c r="A138" s="6" t="s">
        <v>314</v>
      </c>
      <c r="B138" s="22" t="s">
        <v>315</v>
      </c>
      <c r="C138" s="13"/>
      <c r="D138" s="5"/>
      <c r="E138" s="5"/>
      <c r="F138" s="15">
        <v>25042</v>
      </c>
      <c r="G138" s="5"/>
    </row>
    <row r="139" spans="1:7" ht="15.75" thickBot="1" x14ac:dyDescent="0.3">
      <c r="A139" s="6" t="s">
        <v>243</v>
      </c>
      <c r="B139" s="22" t="s">
        <v>244</v>
      </c>
      <c r="C139" s="13"/>
      <c r="D139" s="5"/>
      <c r="E139" s="5"/>
      <c r="F139" s="15">
        <v>283994</v>
      </c>
      <c r="G139" s="5"/>
    </row>
    <row r="140" spans="1:7" ht="15.75" thickBot="1" x14ac:dyDescent="0.3">
      <c r="A140" s="6" t="s">
        <v>245</v>
      </c>
      <c r="B140" s="22" t="s">
        <v>246</v>
      </c>
      <c r="C140" s="13"/>
      <c r="D140" s="5"/>
      <c r="E140" s="5"/>
      <c r="F140" s="15">
        <v>8516150</v>
      </c>
      <c r="G140" s="5"/>
    </row>
    <row r="141" spans="1:7" ht="26.25" thickBot="1" x14ac:dyDescent="0.3">
      <c r="A141" s="6" t="s">
        <v>281</v>
      </c>
      <c r="B141" s="22" t="s">
        <v>282</v>
      </c>
      <c r="C141" s="13"/>
      <c r="D141" s="5"/>
      <c r="E141" s="5"/>
      <c r="F141" s="15">
        <v>183437220</v>
      </c>
      <c r="G141" s="5"/>
    </row>
    <row r="142" spans="1:7" ht="26.25" thickBot="1" x14ac:dyDescent="0.3">
      <c r="A142" s="6" t="s">
        <v>247</v>
      </c>
      <c r="B142" s="22" t="s">
        <v>248</v>
      </c>
      <c r="C142" s="13"/>
      <c r="D142" s="5"/>
      <c r="E142" s="5"/>
      <c r="F142" s="15">
        <v>108385740</v>
      </c>
      <c r="G142" s="5"/>
    </row>
    <row r="143" spans="1:7" ht="26.25" thickBot="1" x14ac:dyDescent="0.3">
      <c r="A143" s="6" t="s">
        <v>249</v>
      </c>
      <c r="B143" s="22" t="s">
        <v>250</v>
      </c>
      <c r="C143" s="13"/>
      <c r="D143" s="5"/>
      <c r="E143" s="5"/>
      <c r="F143" s="15">
        <v>3375010</v>
      </c>
      <c r="G143" s="5"/>
    </row>
    <row r="144" spans="1:7" ht="26.25" thickBot="1" x14ac:dyDescent="0.3">
      <c r="A144" s="6" t="s">
        <v>251</v>
      </c>
      <c r="B144" s="22" t="s">
        <v>252</v>
      </c>
      <c r="C144" s="13"/>
      <c r="D144" s="5"/>
      <c r="E144" s="5"/>
      <c r="F144" s="15">
        <v>7869767</v>
      </c>
      <c r="G144" s="5"/>
    </row>
    <row r="145" spans="1:7" ht="26.25" thickBot="1" x14ac:dyDescent="0.3">
      <c r="A145" s="6" t="s">
        <v>253</v>
      </c>
      <c r="B145" s="22" t="s">
        <v>254</v>
      </c>
      <c r="C145" s="13"/>
      <c r="D145" s="5"/>
      <c r="E145" s="5"/>
      <c r="F145" s="15">
        <v>33805159</v>
      </c>
      <c r="G145" s="5"/>
    </row>
    <row r="146" spans="1:7" ht="26.25" thickBot="1" x14ac:dyDescent="0.3">
      <c r="A146" s="6" t="s">
        <v>255</v>
      </c>
      <c r="B146" s="22" t="s">
        <v>256</v>
      </c>
      <c r="C146" s="13"/>
      <c r="D146" s="5"/>
      <c r="E146" s="5"/>
      <c r="F146" s="15">
        <v>19369473</v>
      </c>
      <c r="G146" s="5"/>
    </row>
    <row r="147" spans="1:7" ht="15.75" thickBot="1" x14ac:dyDescent="0.3">
      <c r="A147" s="6" t="s">
        <v>257</v>
      </c>
      <c r="B147" s="22" t="s">
        <v>258</v>
      </c>
      <c r="C147" s="13"/>
      <c r="D147" s="5"/>
      <c r="E147" s="5"/>
      <c r="F147" s="15">
        <v>14818632</v>
      </c>
      <c r="G147" s="5"/>
    </row>
    <row r="148" spans="1:7" ht="26.25" thickBot="1" x14ac:dyDescent="0.3">
      <c r="A148" s="6" t="s">
        <v>316</v>
      </c>
      <c r="B148" s="22" t="s">
        <v>317</v>
      </c>
      <c r="C148" s="13"/>
      <c r="D148" s="5"/>
      <c r="E148" s="5"/>
      <c r="F148" s="15">
        <v>476528</v>
      </c>
      <c r="G148" s="5"/>
    </row>
    <row r="149" spans="1:7" ht="15.75" thickBot="1" x14ac:dyDescent="0.3">
      <c r="A149" s="6" t="s">
        <v>302</v>
      </c>
      <c r="B149" s="22" t="s">
        <v>303</v>
      </c>
      <c r="C149" s="13"/>
      <c r="D149" s="5"/>
      <c r="E149" s="5"/>
      <c r="F149" s="15">
        <v>85656</v>
      </c>
      <c r="G149" s="5"/>
    </row>
    <row r="150" spans="1:7" ht="15.75" thickBot="1" x14ac:dyDescent="0.3">
      <c r="A150" s="6" t="s">
        <v>259</v>
      </c>
      <c r="B150" s="22" t="s">
        <v>260</v>
      </c>
      <c r="C150" s="13"/>
      <c r="D150" s="5"/>
      <c r="E150" s="5"/>
      <c r="F150" s="15">
        <v>26758824</v>
      </c>
      <c r="G150" s="5"/>
    </row>
    <row r="151" spans="1:7" ht="15.75" thickBot="1" x14ac:dyDescent="0.3">
      <c r="A151" s="6" t="s">
        <v>285</v>
      </c>
      <c r="B151" s="22" t="s">
        <v>286</v>
      </c>
      <c r="C151" s="13"/>
      <c r="D151" s="5"/>
      <c r="E151" s="5"/>
      <c r="F151" s="15">
        <v>1771611</v>
      </c>
      <c r="G151" s="5"/>
    </row>
    <row r="152" spans="1:7" ht="15.75" thickBot="1" x14ac:dyDescent="0.3">
      <c r="A152" s="6" t="s">
        <v>261</v>
      </c>
      <c r="B152" s="22" t="s">
        <v>262</v>
      </c>
      <c r="C152" s="13"/>
      <c r="D152" s="5"/>
      <c r="E152" s="5"/>
      <c r="F152" s="15">
        <v>10261972</v>
      </c>
      <c r="G152" s="5"/>
    </row>
    <row r="153" spans="1:7" ht="26.25" thickBot="1" x14ac:dyDescent="0.3">
      <c r="A153" s="6" t="s">
        <v>310</v>
      </c>
      <c r="B153" s="22" t="s">
        <v>311</v>
      </c>
      <c r="C153" s="13"/>
      <c r="D153" s="5"/>
      <c r="E153" s="5"/>
      <c r="F153" s="15">
        <v>4648154</v>
      </c>
      <c r="G153" s="5"/>
    </row>
    <row r="154" spans="1:7" ht="15.75" thickBot="1" x14ac:dyDescent="0.3">
      <c r="A154" s="6" t="s">
        <v>263</v>
      </c>
      <c r="B154" s="22" t="s">
        <v>264</v>
      </c>
      <c r="C154" s="13"/>
      <c r="D154" s="5"/>
      <c r="E154" s="5"/>
      <c r="F154" s="15">
        <v>3217117</v>
      </c>
      <c r="G154" s="5"/>
    </row>
    <row r="155" spans="1:7" ht="15.75" thickBot="1" x14ac:dyDescent="0.3">
      <c r="A155" s="6" t="s">
        <v>292</v>
      </c>
      <c r="B155" s="22" t="s">
        <v>293</v>
      </c>
      <c r="C155" s="13"/>
      <c r="D155" s="5"/>
      <c r="E155" s="5"/>
      <c r="F155" s="15">
        <v>1982222</v>
      </c>
      <c r="G155" s="5"/>
    </row>
    <row r="156" spans="1:7" ht="26.25" thickBot="1" x14ac:dyDescent="0.3">
      <c r="A156" s="6" t="s">
        <v>287</v>
      </c>
      <c r="B156" s="22" t="s">
        <v>288</v>
      </c>
      <c r="C156" s="13"/>
      <c r="D156" s="5"/>
      <c r="E156" s="5"/>
      <c r="F156" s="15">
        <v>1871546</v>
      </c>
      <c r="G156" s="5"/>
    </row>
    <row r="157" spans="1:7" ht="15.75" thickBot="1" x14ac:dyDescent="0.3">
      <c r="A157" s="6" t="s">
        <v>289</v>
      </c>
      <c r="B157" s="22" t="s">
        <v>290</v>
      </c>
      <c r="C157" s="13"/>
      <c r="D157" s="5"/>
      <c r="E157" s="5"/>
      <c r="F157" s="15">
        <v>7589310</v>
      </c>
      <c r="G157" s="5"/>
    </row>
    <row r="158" spans="1:7" ht="26.25" thickBot="1" x14ac:dyDescent="0.3">
      <c r="A158" s="6" t="s">
        <v>294</v>
      </c>
      <c r="B158" s="22" t="s">
        <v>295</v>
      </c>
      <c r="C158" s="13"/>
      <c r="D158" s="5"/>
      <c r="E158" s="5"/>
      <c r="F158" s="15">
        <v>42017</v>
      </c>
      <c r="G158" s="5"/>
    </row>
    <row r="159" spans="1:7" ht="15.75" thickBot="1" x14ac:dyDescent="0.3">
      <c r="A159" s="6" t="s">
        <v>265</v>
      </c>
      <c r="B159" s="22" t="s">
        <v>266</v>
      </c>
      <c r="C159" s="13"/>
      <c r="D159" s="5"/>
      <c r="E159" s="5"/>
      <c r="F159" s="15">
        <v>33162382</v>
      </c>
      <c r="G159" s="5"/>
    </row>
    <row r="160" spans="1:7" ht="15.75" thickBot="1" x14ac:dyDescent="0.3">
      <c r="A160" s="6" t="s">
        <v>267</v>
      </c>
      <c r="B160" s="22" t="s">
        <v>268</v>
      </c>
      <c r="C160" s="13"/>
      <c r="D160" s="5"/>
      <c r="E160" s="5"/>
      <c r="F160" s="15">
        <v>30231030</v>
      </c>
      <c r="G160" s="5"/>
    </row>
    <row r="161" spans="1:7" ht="26.25" thickBot="1" x14ac:dyDescent="0.3">
      <c r="A161" s="6" t="s">
        <v>269</v>
      </c>
      <c r="B161" s="22" t="s">
        <v>270</v>
      </c>
      <c r="C161" s="13"/>
      <c r="D161" s="5"/>
      <c r="E161" s="5"/>
      <c r="F161" s="15">
        <v>30985474</v>
      </c>
      <c r="G161" s="5"/>
    </row>
    <row r="162" spans="1:7" ht="15.75" thickBot="1" x14ac:dyDescent="0.3">
      <c r="A162" s="6" t="s">
        <v>271</v>
      </c>
      <c r="B162" s="22" t="s">
        <v>272</v>
      </c>
      <c r="C162" s="13"/>
      <c r="D162" s="5"/>
      <c r="E162" s="5"/>
      <c r="F162" s="15">
        <v>11397988</v>
      </c>
      <c r="G162" s="5"/>
    </row>
    <row r="163" spans="1:7" ht="15.75" thickBot="1" x14ac:dyDescent="0.3">
      <c r="A163" s="6" t="s">
        <v>273</v>
      </c>
      <c r="B163" s="22" t="s">
        <v>274</v>
      </c>
      <c r="C163" s="13"/>
      <c r="D163" s="5"/>
      <c r="E163" s="5"/>
      <c r="F163" s="15">
        <v>122142475</v>
      </c>
      <c r="G163" s="5"/>
    </row>
    <row r="164" spans="1:7" ht="15.75" thickBot="1" x14ac:dyDescent="0.3">
      <c r="A164" s="6" t="s">
        <v>312</v>
      </c>
      <c r="B164" s="22" t="s">
        <v>309</v>
      </c>
      <c r="C164" s="13"/>
      <c r="D164" s="5"/>
      <c r="E164" s="5"/>
      <c r="F164" s="15">
        <v>10228191</v>
      </c>
      <c r="G164" s="5"/>
    </row>
    <row r="165" spans="1:7" ht="15.75" customHeight="1" thickBot="1" x14ac:dyDescent="0.3">
      <c r="A165" s="6" t="s">
        <v>275</v>
      </c>
      <c r="B165" s="22" t="s">
        <v>276</v>
      </c>
      <c r="C165" s="13"/>
      <c r="D165" s="5"/>
      <c r="E165" s="5"/>
      <c r="F165" s="15">
        <v>37708231</v>
      </c>
      <c r="G165" s="5"/>
    </row>
    <row r="166" spans="1:7" ht="15.75" thickBot="1" x14ac:dyDescent="0.3">
      <c r="A166" s="6" t="s">
        <v>297</v>
      </c>
      <c r="B166" s="22" t="s">
        <v>298</v>
      </c>
      <c r="C166" s="13"/>
      <c r="D166" s="5"/>
      <c r="E166" s="5"/>
      <c r="F166" s="15">
        <v>358934</v>
      </c>
      <c r="G166" s="5"/>
    </row>
    <row r="167" spans="1:7" ht="15.75" thickBot="1" x14ac:dyDescent="0.3">
      <c r="A167" s="35" t="s">
        <v>23</v>
      </c>
      <c r="B167" s="36"/>
      <c r="C167" s="17"/>
      <c r="D167" s="17"/>
      <c r="E167" s="17"/>
      <c r="F167" s="18">
        <f>SUM(F116:F166)</f>
        <v>2924915750</v>
      </c>
      <c r="G167" s="5" t="s">
        <v>10</v>
      </c>
    </row>
    <row r="168" spans="1:7" ht="15.75" thickBot="1" x14ac:dyDescent="0.3">
      <c r="A168" s="10" t="s">
        <v>24</v>
      </c>
      <c r="B168" s="9"/>
      <c r="C168" s="9"/>
      <c r="D168" s="9"/>
      <c r="E168" s="9"/>
      <c r="F168" s="8" t="s">
        <v>10</v>
      </c>
      <c r="G168" s="23">
        <f>G114-F114-F167</f>
        <v>30815183</v>
      </c>
    </row>
  </sheetData>
  <mergeCells count="20">
    <mergeCell ref="A90:B90"/>
    <mergeCell ref="A91:B91"/>
    <mergeCell ref="A92:B92"/>
    <mergeCell ref="A114:B114"/>
    <mergeCell ref="A167:B167"/>
    <mergeCell ref="A115:B115"/>
    <mergeCell ref="A83:B83"/>
    <mergeCell ref="A84:B84"/>
    <mergeCell ref="A59:B59"/>
    <mergeCell ref="A2:G2"/>
    <mergeCell ref="A4:B4"/>
    <mergeCell ref="A6:B6"/>
    <mergeCell ref="A8:F8"/>
    <mergeCell ref="A12:B12"/>
    <mergeCell ref="A13:B13"/>
    <mergeCell ref="A31:B31"/>
    <mergeCell ref="A32:B32"/>
    <mergeCell ref="A56:B56"/>
    <mergeCell ref="A57:B57"/>
    <mergeCell ref="A58:B58"/>
  </mergeCells>
  <pageMargins left="0.70866141732283472" right="0.70866141732283472" top="0.74803149606299213" bottom="0.74803149606299213" header="0.31496062992125984" footer="0.31496062992125984"/>
  <pageSetup scale="65" orientation="portrait" horizontalDpi="360" verticalDpi="36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B9EA9A-A1DE-4944-A316-959A63081171}">
  <dimension ref="A2:J168"/>
  <sheetViews>
    <sheetView topLeftCell="A147" workbookViewId="0">
      <selection activeCell="G79" sqref="G79"/>
    </sheetView>
  </sheetViews>
  <sheetFormatPr baseColWidth="10" defaultRowHeight="15" x14ac:dyDescent="0.25"/>
  <cols>
    <col min="2" max="2" width="23.5703125" customWidth="1"/>
    <col min="3" max="3" width="34.5703125" customWidth="1"/>
    <col min="4" max="4" width="13.85546875" customWidth="1"/>
    <col min="5" max="5" width="12.28515625" customWidth="1"/>
    <col min="6" max="6" width="13.85546875" customWidth="1"/>
    <col min="7" max="7" width="13.85546875" bestFit="1" customWidth="1"/>
    <col min="8" max="8" width="13.5703125" bestFit="1" customWidth="1"/>
  </cols>
  <sheetData>
    <row r="2" spans="1:7" ht="21" x14ac:dyDescent="0.25">
      <c r="A2" s="41" t="s">
        <v>30</v>
      </c>
      <c r="B2" s="41"/>
      <c r="C2" s="41"/>
      <c r="D2" s="41"/>
      <c r="E2" s="41"/>
      <c r="F2" s="41"/>
      <c r="G2" s="41"/>
    </row>
    <row r="4" spans="1:7" x14ac:dyDescent="0.25">
      <c r="A4" s="42" t="s">
        <v>25</v>
      </c>
      <c r="B4" s="42"/>
      <c r="C4" s="12" t="s">
        <v>31</v>
      </c>
      <c r="D4" s="12"/>
      <c r="E4" s="12"/>
      <c r="F4" s="12"/>
    </row>
    <row r="5" spans="1:7" x14ac:dyDescent="0.25">
      <c r="A5" s="11" t="s">
        <v>26</v>
      </c>
      <c r="B5" s="11" t="s">
        <v>32</v>
      </c>
      <c r="C5" s="12"/>
      <c r="D5" s="12"/>
      <c r="E5" s="12"/>
      <c r="F5" s="12"/>
    </row>
    <row r="6" spans="1:7" x14ac:dyDescent="0.25">
      <c r="A6" s="42" t="s">
        <v>27</v>
      </c>
      <c r="B6" s="42"/>
      <c r="C6" s="12" t="s">
        <v>33</v>
      </c>
      <c r="D6" s="12"/>
      <c r="E6" s="12"/>
      <c r="F6" s="12"/>
    </row>
    <row r="7" spans="1:7" ht="15.75" x14ac:dyDescent="0.25">
      <c r="A7" s="4" t="s">
        <v>28</v>
      </c>
      <c r="B7" s="4"/>
      <c r="C7" s="12" t="s">
        <v>320</v>
      </c>
      <c r="D7" s="12"/>
      <c r="E7" s="12"/>
      <c r="F7" s="12"/>
    </row>
    <row r="8" spans="1:7" ht="15.75" x14ac:dyDescent="0.25">
      <c r="A8" s="43" t="s">
        <v>29</v>
      </c>
      <c r="B8" s="43"/>
      <c r="C8" s="43"/>
      <c r="D8" s="43"/>
      <c r="E8" s="43"/>
      <c r="F8" s="43"/>
      <c r="G8" t="s">
        <v>35</v>
      </c>
    </row>
    <row r="10" spans="1:7" ht="15.75" thickBot="1" x14ac:dyDescent="0.3"/>
    <row r="11" spans="1:7" ht="24.75" thickBot="1" x14ac:dyDescent="0.3">
      <c r="A11" s="1" t="s">
        <v>0</v>
      </c>
      <c r="B11" s="2" t="s">
        <v>1</v>
      </c>
      <c r="C11" s="3" t="s">
        <v>2</v>
      </c>
      <c r="D11" s="3" t="s">
        <v>3</v>
      </c>
      <c r="E11" s="3" t="s">
        <v>4</v>
      </c>
      <c r="F11" s="3" t="s">
        <v>5</v>
      </c>
      <c r="G11" s="3" t="s">
        <v>6</v>
      </c>
    </row>
    <row r="12" spans="1:7" ht="15.75" thickBot="1" x14ac:dyDescent="0.3">
      <c r="A12" s="35" t="s">
        <v>7</v>
      </c>
      <c r="B12" s="36"/>
      <c r="C12" s="5"/>
      <c r="D12" s="5"/>
      <c r="E12" s="5"/>
      <c r="F12" s="5"/>
      <c r="G12" s="5"/>
    </row>
    <row r="13" spans="1:7" ht="15.75" thickBot="1" x14ac:dyDescent="0.3">
      <c r="A13" s="39" t="s">
        <v>8</v>
      </c>
      <c r="B13" s="40"/>
      <c r="C13" s="5"/>
      <c r="D13" s="5"/>
      <c r="E13" s="5"/>
      <c r="F13" s="5"/>
      <c r="G13" s="5"/>
    </row>
    <row r="14" spans="1:7" ht="15.75" thickBot="1" x14ac:dyDescent="0.3">
      <c r="A14" s="6" t="s">
        <v>38</v>
      </c>
      <c r="B14" s="5" t="s">
        <v>39</v>
      </c>
      <c r="C14" s="13">
        <v>2450000</v>
      </c>
      <c r="D14" s="13">
        <v>895567</v>
      </c>
      <c r="E14" s="13">
        <v>595567</v>
      </c>
      <c r="F14" s="13">
        <f t="shared" ref="F14:F28" si="0">C14+D14-E14</f>
        <v>2750000</v>
      </c>
      <c r="G14" s="5"/>
    </row>
    <row r="15" spans="1:7" ht="15.75" thickBot="1" x14ac:dyDescent="0.3">
      <c r="A15" s="6" t="s">
        <v>40</v>
      </c>
      <c r="B15" s="5" t="s">
        <v>41</v>
      </c>
      <c r="C15" s="13">
        <v>512081</v>
      </c>
      <c r="D15" s="13">
        <v>0</v>
      </c>
      <c r="E15" s="13">
        <v>0</v>
      </c>
      <c r="F15" s="13">
        <f t="shared" si="0"/>
        <v>512081</v>
      </c>
      <c r="G15" s="5"/>
    </row>
    <row r="16" spans="1:7" ht="15.75" thickBot="1" x14ac:dyDescent="0.3">
      <c r="A16" s="6" t="s">
        <v>42</v>
      </c>
      <c r="B16" s="5" t="s">
        <v>43</v>
      </c>
      <c r="C16" s="13">
        <v>99563171</v>
      </c>
      <c r="D16" s="13">
        <v>580409255</v>
      </c>
      <c r="E16" s="13">
        <v>621867616</v>
      </c>
      <c r="F16" s="13">
        <f t="shared" si="0"/>
        <v>58104810</v>
      </c>
      <c r="G16" s="5"/>
    </row>
    <row r="17" spans="1:8" ht="15.75" thickBot="1" x14ac:dyDescent="0.3">
      <c r="A17" s="6" t="s">
        <v>44</v>
      </c>
      <c r="B17" s="5" t="s">
        <v>45</v>
      </c>
      <c r="C17" s="13">
        <v>7593996</v>
      </c>
      <c r="D17" s="13">
        <v>20000</v>
      </c>
      <c r="E17" s="13">
        <v>0</v>
      </c>
      <c r="F17" s="13">
        <f t="shared" si="0"/>
        <v>7613996</v>
      </c>
      <c r="G17" s="5"/>
    </row>
    <row r="18" spans="1:8" ht="15.75" thickBot="1" x14ac:dyDescent="0.3">
      <c r="A18" s="6" t="s">
        <v>64</v>
      </c>
      <c r="B18" s="5" t="s">
        <v>65</v>
      </c>
      <c r="C18" s="13">
        <v>0</v>
      </c>
      <c r="D18" s="13">
        <v>200000000</v>
      </c>
      <c r="E18" s="13">
        <v>200000000</v>
      </c>
      <c r="F18" s="13">
        <f t="shared" si="0"/>
        <v>0</v>
      </c>
      <c r="G18" s="5"/>
    </row>
    <row r="19" spans="1:8" ht="15.75" thickBot="1" x14ac:dyDescent="0.3">
      <c r="A19" s="6" t="s">
        <v>46</v>
      </c>
      <c r="B19" s="5" t="s">
        <v>47</v>
      </c>
      <c r="C19" s="13">
        <v>2075882</v>
      </c>
      <c r="D19" s="13">
        <v>51892952</v>
      </c>
      <c r="E19" s="13">
        <v>53586144</v>
      </c>
      <c r="F19" s="13">
        <f t="shared" si="0"/>
        <v>382690</v>
      </c>
      <c r="G19" s="5"/>
    </row>
    <row r="20" spans="1:8" ht="15.75" thickBot="1" x14ac:dyDescent="0.3">
      <c r="A20" s="6" t="s">
        <v>50</v>
      </c>
      <c r="B20" s="5" t="s">
        <v>51</v>
      </c>
      <c r="C20" s="13">
        <v>177265156</v>
      </c>
      <c r="D20" s="13">
        <v>328241424</v>
      </c>
      <c r="E20" s="13">
        <v>307291827</v>
      </c>
      <c r="F20" s="13">
        <f t="shared" si="0"/>
        <v>198214753</v>
      </c>
      <c r="G20" s="13"/>
    </row>
    <row r="21" spans="1:8" ht="15.75" thickBot="1" x14ac:dyDescent="0.3">
      <c r="A21" s="6" t="s">
        <v>48</v>
      </c>
      <c r="B21" s="5" t="s">
        <v>49</v>
      </c>
      <c r="C21" s="13">
        <v>3882251</v>
      </c>
      <c r="D21" s="13">
        <v>297032366</v>
      </c>
      <c r="E21" s="13">
        <v>301802672</v>
      </c>
      <c r="F21" s="13"/>
      <c r="G21" s="13">
        <f>C21+E21-D21</f>
        <v>8652557</v>
      </c>
    </row>
    <row r="22" spans="1:8" ht="15.75" thickBot="1" x14ac:dyDescent="0.3">
      <c r="A22" s="6" t="s">
        <v>54</v>
      </c>
      <c r="B22" s="5" t="s">
        <v>55</v>
      </c>
      <c r="C22" s="13">
        <v>197294</v>
      </c>
      <c r="D22" s="13">
        <v>5718599</v>
      </c>
      <c r="E22" s="13">
        <v>2083166</v>
      </c>
      <c r="F22" s="13">
        <f t="shared" si="0"/>
        <v>3832727</v>
      </c>
      <c r="G22" s="13"/>
    </row>
    <row r="23" spans="1:8" ht="15.75" thickBot="1" x14ac:dyDescent="0.3">
      <c r="A23" s="6" t="s">
        <v>56</v>
      </c>
      <c r="B23" s="5" t="s">
        <v>57</v>
      </c>
      <c r="C23" s="13">
        <v>573312</v>
      </c>
      <c r="D23" s="13">
        <v>262932</v>
      </c>
      <c r="E23" s="13">
        <v>573312</v>
      </c>
      <c r="F23" s="13">
        <f t="shared" si="0"/>
        <v>262932</v>
      </c>
      <c r="G23" s="5"/>
    </row>
    <row r="24" spans="1:8" ht="15.75" thickBot="1" x14ac:dyDescent="0.3">
      <c r="A24" s="6" t="s">
        <v>318</v>
      </c>
      <c r="B24" s="5" t="s">
        <v>319</v>
      </c>
      <c r="C24" s="13">
        <v>89775</v>
      </c>
      <c r="D24" s="13">
        <v>2880000</v>
      </c>
      <c r="E24" s="13">
        <v>2969775</v>
      </c>
      <c r="F24" s="13">
        <f t="shared" si="0"/>
        <v>0</v>
      </c>
      <c r="G24" s="5"/>
    </row>
    <row r="25" spans="1:8" ht="15.75" thickBot="1" x14ac:dyDescent="0.3">
      <c r="A25" s="6" t="s">
        <v>52</v>
      </c>
      <c r="B25" s="5" t="s">
        <v>53</v>
      </c>
      <c r="C25" s="13">
        <v>5007922</v>
      </c>
      <c r="D25" s="13">
        <v>0</v>
      </c>
      <c r="E25" s="13">
        <v>702500</v>
      </c>
      <c r="F25" s="13">
        <f t="shared" si="0"/>
        <v>4305422</v>
      </c>
      <c r="G25" s="5"/>
    </row>
    <row r="26" spans="1:8" ht="15.75" thickBot="1" x14ac:dyDescent="0.3">
      <c r="A26" s="6" t="s">
        <v>58</v>
      </c>
      <c r="B26" s="5" t="s">
        <v>59</v>
      </c>
      <c r="C26" s="13">
        <v>1922045</v>
      </c>
      <c r="D26" s="13">
        <v>1802756</v>
      </c>
      <c r="E26" s="13">
        <v>742500</v>
      </c>
      <c r="F26" s="13">
        <f t="shared" si="0"/>
        <v>2982301</v>
      </c>
      <c r="G26" s="5"/>
    </row>
    <row r="27" spans="1:8" ht="15.75" thickBot="1" x14ac:dyDescent="0.3">
      <c r="A27" s="6" t="s">
        <v>66</v>
      </c>
      <c r="B27" s="5" t="s">
        <v>67</v>
      </c>
      <c r="C27" s="13">
        <v>4385205</v>
      </c>
      <c r="D27" s="13">
        <v>19872544</v>
      </c>
      <c r="E27" s="13">
        <v>17867900</v>
      </c>
      <c r="F27" s="13">
        <f t="shared" si="0"/>
        <v>6389849</v>
      </c>
      <c r="G27" s="5"/>
    </row>
    <row r="28" spans="1:8" ht="15.75" thickBot="1" x14ac:dyDescent="0.3">
      <c r="A28" s="6" t="s">
        <v>60</v>
      </c>
      <c r="B28" s="5" t="s">
        <v>61</v>
      </c>
      <c r="C28" s="13">
        <v>6567042</v>
      </c>
      <c r="D28" s="13">
        <v>26688694</v>
      </c>
      <c r="E28" s="13">
        <v>26687568</v>
      </c>
      <c r="F28" s="13">
        <f t="shared" si="0"/>
        <v>6568168</v>
      </c>
      <c r="G28" s="5"/>
    </row>
    <row r="29" spans="1:8" ht="15.75" thickBot="1" x14ac:dyDescent="0.3">
      <c r="A29" s="6" t="s">
        <v>299</v>
      </c>
      <c r="B29" s="5" t="s">
        <v>300</v>
      </c>
      <c r="C29" s="13">
        <v>0</v>
      </c>
      <c r="D29" s="13">
        <v>173032</v>
      </c>
      <c r="E29" s="13">
        <v>173032</v>
      </c>
      <c r="F29" s="13">
        <f>D29-E29</f>
        <v>0</v>
      </c>
      <c r="G29" s="5"/>
    </row>
    <row r="30" spans="1:8" ht="15.75" thickBot="1" x14ac:dyDescent="0.3">
      <c r="A30" s="6"/>
      <c r="B30" s="5"/>
      <c r="C30" s="5"/>
      <c r="D30" s="5"/>
      <c r="E30" s="5"/>
      <c r="F30" s="5"/>
      <c r="G30" s="5"/>
    </row>
    <row r="31" spans="1:8" ht="15.75" thickBot="1" x14ac:dyDescent="0.3">
      <c r="A31" s="35" t="s">
        <v>9</v>
      </c>
      <c r="B31" s="36"/>
      <c r="C31" s="5"/>
      <c r="D31" s="5"/>
      <c r="E31" s="5"/>
      <c r="F31" s="18">
        <f>SUM(F14:F30)</f>
        <v>291919729</v>
      </c>
      <c r="G31" s="18">
        <f>SUM(G14:G30)</f>
        <v>8652557</v>
      </c>
      <c r="H31" s="21"/>
    </row>
    <row r="32" spans="1:8" ht="15.75" thickBot="1" x14ac:dyDescent="0.3">
      <c r="A32" s="39" t="s">
        <v>11</v>
      </c>
      <c r="B32" s="40"/>
      <c r="C32" s="5"/>
      <c r="D32" s="5"/>
      <c r="E32" s="5"/>
      <c r="F32" s="5"/>
      <c r="G32" s="5"/>
    </row>
    <row r="33" spans="1:7" ht="15.75" thickBot="1" x14ac:dyDescent="0.3">
      <c r="A33" s="6" t="s">
        <v>68</v>
      </c>
      <c r="B33" s="5" t="s">
        <v>89</v>
      </c>
      <c r="C33" s="13">
        <v>51219126</v>
      </c>
      <c r="D33" s="13">
        <v>0</v>
      </c>
      <c r="E33" s="13">
        <v>0</v>
      </c>
      <c r="F33" s="15">
        <f t="shared" ref="F33:F42" si="1">C33+D33-E33</f>
        <v>51219126</v>
      </c>
      <c r="G33" s="5"/>
    </row>
    <row r="34" spans="1:7" ht="15.75" thickBot="1" x14ac:dyDescent="0.3">
      <c r="A34" s="6" t="s">
        <v>69</v>
      </c>
      <c r="B34" s="5" t="s">
        <v>90</v>
      </c>
      <c r="C34" s="13">
        <v>840397871</v>
      </c>
      <c r="D34" s="13">
        <v>22980000</v>
      </c>
      <c r="E34" s="13">
        <v>0</v>
      </c>
      <c r="F34" s="15">
        <f t="shared" si="1"/>
        <v>863377871</v>
      </c>
      <c r="G34" s="5"/>
    </row>
    <row r="35" spans="1:7" ht="15.75" thickBot="1" x14ac:dyDescent="0.3">
      <c r="A35" s="6" t="s">
        <v>70</v>
      </c>
      <c r="B35" s="5" t="s">
        <v>91</v>
      </c>
      <c r="C35" s="13">
        <v>61112600</v>
      </c>
      <c r="D35" s="13">
        <v>0</v>
      </c>
      <c r="E35" s="13">
        <v>0</v>
      </c>
      <c r="F35" s="15">
        <f t="shared" si="1"/>
        <v>61112600</v>
      </c>
      <c r="G35" s="5"/>
    </row>
    <row r="36" spans="1:7" ht="26.25" thickBot="1" x14ac:dyDescent="0.3">
      <c r="A36" s="6" t="s">
        <v>71</v>
      </c>
      <c r="B36" s="5" t="s">
        <v>92</v>
      </c>
      <c r="C36" s="13">
        <v>81259295</v>
      </c>
      <c r="D36" s="13">
        <v>0</v>
      </c>
      <c r="E36" s="13">
        <v>0</v>
      </c>
      <c r="F36" s="15">
        <f t="shared" si="1"/>
        <v>81259295</v>
      </c>
      <c r="G36" s="5"/>
    </row>
    <row r="37" spans="1:7" ht="15.75" thickBot="1" x14ac:dyDescent="0.3">
      <c r="A37" s="6" t="s">
        <v>72</v>
      </c>
      <c r="B37" s="5" t="s">
        <v>93</v>
      </c>
      <c r="C37" s="13">
        <v>12990000</v>
      </c>
      <c r="D37" s="13">
        <v>0</v>
      </c>
      <c r="E37" s="13">
        <v>0</v>
      </c>
      <c r="F37" s="15">
        <f t="shared" si="1"/>
        <v>12990000</v>
      </c>
      <c r="G37" s="5"/>
    </row>
    <row r="38" spans="1:7" ht="15.75" thickBot="1" x14ac:dyDescent="0.3">
      <c r="A38" s="6" t="s">
        <v>73</v>
      </c>
      <c r="B38" s="5" t="s">
        <v>94</v>
      </c>
      <c r="C38" s="13">
        <v>46282307</v>
      </c>
      <c r="D38" s="13">
        <v>0</v>
      </c>
      <c r="E38" s="13">
        <v>0</v>
      </c>
      <c r="F38" s="15">
        <f t="shared" si="1"/>
        <v>46282307</v>
      </c>
      <c r="G38" s="5"/>
    </row>
    <row r="39" spans="1:7" ht="15.75" thickBot="1" x14ac:dyDescent="0.3">
      <c r="A39" s="6" t="s">
        <v>74</v>
      </c>
      <c r="B39" s="5" t="s">
        <v>95</v>
      </c>
      <c r="C39" s="13">
        <v>20197885</v>
      </c>
      <c r="D39" s="13">
        <v>0</v>
      </c>
      <c r="E39" s="13">
        <v>0</v>
      </c>
      <c r="F39" s="15">
        <f t="shared" si="1"/>
        <v>20197885</v>
      </c>
      <c r="G39" s="5"/>
    </row>
    <row r="40" spans="1:7" ht="15.75" thickBot="1" x14ac:dyDescent="0.3">
      <c r="A40" s="6" t="s">
        <v>75</v>
      </c>
      <c r="B40" s="5" t="s">
        <v>96</v>
      </c>
      <c r="C40" s="13">
        <v>230988193</v>
      </c>
      <c r="D40" s="13">
        <v>0</v>
      </c>
      <c r="E40" s="13">
        <v>0</v>
      </c>
      <c r="F40" s="15">
        <f t="shared" si="1"/>
        <v>230988193</v>
      </c>
      <c r="G40" s="5"/>
    </row>
    <row r="41" spans="1:7" ht="15.75" thickBot="1" x14ac:dyDescent="0.3">
      <c r="A41" s="6" t="s">
        <v>76</v>
      </c>
      <c r="B41" s="5" t="s">
        <v>97</v>
      </c>
      <c r="C41" s="13">
        <v>22694999</v>
      </c>
      <c r="D41" s="13">
        <v>0</v>
      </c>
      <c r="E41" s="13">
        <v>0</v>
      </c>
      <c r="F41" s="15">
        <f t="shared" si="1"/>
        <v>22694999</v>
      </c>
      <c r="G41" s="5"/>
    </row>
    <row r="42" spans="1:7" ht="15.75" thickBot="1" x14ac:dyDescent="0.3">
      <c r="A42" s="6" t="s">
        <v>77</v>
      </c>
      <c r="B42" s="5" t="s">
        <v>98</v>
      </c>
      <c r="C42" s="13">
        <v>0</v>
      </c>
      <c r="D42" s="13">
        <v>0</v>
      </c>
      <c r="E42" s="13">
        <v>0</v>
      </c>
      <c r="F42" s="15">
        <f t="shared" si="1"/>
        <v>0</v>
      </c>
      <c r="G42" s="5"/>
    </row>
    <row r="43" spans="1:7" ht="26.25" thickBot="1" x14ac:dyDescent="0.3">
      <c r="A43" s="6" t="s">
        <v>78</v>
      </c>
      <c r="B43" s="5" t="s">
        <v>99</v>
      </c>
      <c r="C43" s="13">
        <v>13774196</v>
      </c>
      <c r="D43" s="13">
        <v>0</v>
      </c>
      <c r="E43" s="13">
        <v>0</v>
      </c>
      <c r="F43" s="13">
        <v>0</v>
      </c>
      <c r="G43" s="15">
        <f>C43+E43-D43</f>
        <v>13774196</v>
      </c>
    </row>
    <row r="44" spans="1:7" ht="26.25" thickBot="1" x14ac:dyDescent="0.3">
      <c r="A44" s="6" t="s">
        <v>79</v>
      </c>
      <c r="B44" s="5" t="s">
        <v>100</v>
      </c>
      <c r="C44" s="13">
        <v>155897534</v>
      </c>
      <c r="D44" s="13">
        <v>0</v>
      </c>
      <c r="E44" s="13">
        <v>0</v>
      </c>
      <c r="F44" s="13">
        <v>0</v>
      </c>
      <c r="G44" s="15">
        <f t="shared" ref="G44:G52" si="2">C44+E44-D44</f>
        <v>155897534</v>
      </c>
    </row>
    <row r="45" spans="1:7" ht="26.25" thickBot="1" x14ac:dyDescent="0.3">
      <c r="A45" s="6" t="s">
        <v>80</v>
      </c>
      <c r="B45" s="5" t="s">
        <v>101</v>
      </c>
      <c r="C45" s="13">
        <v>16201012</v>
      </c>
      <c r="D45" s="13">
        <v>0</v>
      </c>
      <c r="E45" s="13">
        <v>0</v>
      </c>
      <c r="F45" s="13">
        <v>0</v>
      </c>
      <c r="G45" s="15">
        <f t="shared" si="2"/>
        <v>16201012</v>
      </c>
    </row>
    <row r="46" spans="1:7" ht="39" thickBot="1" x14ac:dyDescent="0.3">
      <c r="A46" s="6" t="s">
        <v>81</v>
      </c>
      <c r="B46" s="5" t="s">
        <v>102</v>
      </c>
      <c r="C46" s="13">
        <v>69200173</v>
      </c>
      <c r="D46" s="13">
        <v>0</v>
      </c>
      <c r="E46" s="13">
        <v>0</v>
      </c>
      <c r="F46" s="13">
        <v>0</v>
      </c>
      <c r="G46" s="15">
        <f t="shared" si="2"/>
        <v>69200173</v>
      </c>
    </row>
    <row r="47" spans="1:7" ht="26.25" thickBot="1" x14ac:dyDescent="0.3">
      <c r="A47" s="6" t="s">
        <v>82</v>
      </c>
      <c r="B47" s="5" t="s">
        <v>103</v>
      </c>
      <c r="C47" s="13">
        <v>5103214</v>
      </c>
      <c r="D47" s="13">
        <v>0</v>
      </c>
      <c r="E47" s="13">
        <v>0</v>
      </c>
      <c r="F47" s="13">
        <v>0</v>
      </c>
      <c r="G47" s="15">
        <f t="shared" si="2"/>
        <v>5103214</v>
      </c>
    </row>
    <row r="48" spans="1:7" ht="26.25" thickBot="1" x14ac:dyDescent="0.3">
      <c r="A48" s="6" t="s">
        <v>83</v>
      </c>
      <c r="B48" s="5" t="s">
        <v>104</v>
      </c>
      <c r="C48" s="13">
        <v>39316910</v>
      </c>
      <c r="D48" s="13">
        <v>0</v>
      </c>
      <c r="E48" s="13">
        <v>0</v>
      </c>
      <c r="F48" s="13">
        <v>0</v>
      </c>
      <c r="G48" s="15">
        <f t="shared" si="2"/>
        <v>39316910</v>
      </c>
    </row>
    <row r="49" spans="1:8" ht="26.25" thickBot="1" x14ac:dyDescent="0.3">
      <c r="A49" s="6" t="s">
        <v>84</v>
      </c>
      <c r="B49" s="5" t="s">
        <v>105</v>
      </c>
      <c r="C49" s="13">
        <v>19443919</v>
      </c>
      <c r="D49" s="13">
        <v>0</v>
      </c>
      <c r="E49" s="13">
        <v>0</v>
      </c>
      <c r="F49" s="13">
        <v>0</v>
      </c>
      <c r="G49" s="15">
        <f t="shared" si="2"/>
        <v>19443919</v>
      </c>
    </row>
    <row r="50" spans="1:8" ht="26.25" thickBot="1" x14ac:dyDescent="0.3">
      <c r="A50" s="6" t="s">
        <v>85</v>
      </c>
      <c r="B50" s="5" t="s">
        <v>106</v>
      </c>
      <c r="C50" s="13">
        <v>273034836</v>
      </c>
      <c r="D50" s="13">
        <v>0</v>
      </c>
      <c r="E50" s="13">
        <v>0</v>
      </c>
      <c r="F50" s="13">
        <v>0</v>
      </c>
      <c r="G50" s="15">
        <f t="shared" si="2"/>
        <v>273034836</v>
      </c>
    </row>
    <row r="51" spans="1:8" ht="26.25" thickBot="1" x14ac:dyDescent="0.3">
      <c r="A51" s="6" t="s">
        <v>86</v>
      </c>
      <c r="B51" s="5" t="s">
        <v>107</v>
      </c>
      <c r="C51" s="13">
        <v>30257997</v>
      </c>
      <c r="D51" s="13">
        <v>0</v>
      </c>
      <c r="E51" s="13">
        <v>0</v>
      </c>
      <c r="F51" s="13">
        <v>0</v>
      </c>
      <c r="G51" s="15">
        <f t="shared" si="2"/>
        <v>30257997</v>
      </c>
    </row>
    <row r="52" spans="1:8" ht="15.75" thickBot="1" x14ac:dyDescent="0.3">
      <c r="A52" s="6" t="s">
        <v>87</v>
      </c>
      <c r="B52" s="5" t="s">
        <v>108</v>
      </c>
      <c r="C52" s="13">
        <v>33000918</v>
      </c>
      <c r="D52" s="13">
        <v>0</v>
      </c>
      <c r="E52" s="13">
        <v>0</v>
      </c>
      <c r="F52" s="13">
        <v>0</v>
      </c>
      <c r="G52" s="15">
        <f t="shared" si="2"/>
        <v>33000918</v>
      </c>
    </row>
    <row r="53" spans="1:8" ht="26.25" thickBot="1" x14ac:dyDescent="0.3">
      <c r="A53" s="6" t="s">
        <v>88</v>
      </c>
      <c r="B53" s="5" t="s">
        <v>109</v>
      </c>
      <c r="C53" s="13">
        <v>33000918</v>
      </c>
      <c r="D53" s="13">
        <v>0</v>
      </c>
      <c r="E53" s="13">
        <v>0</v>
      </c>
      <c r="F53" s="13">
        <f>C53</f>
        <v>33000918</v>
      </c>
      <c r="G53" s="15">
        <v>0</v>
      </c>
    </row>
    <row r="54" spans="1:8" ht="26.25" thickBot="1" x14ac:dyDescent="0.3">
      <c r="A54" s="6" t="s">
        <v>110</v>
      </c>
      <c r="B54" s="5" t="s">
        <v>165</v>
      </c>
      <c r="C54" s="13">
        <v>349826954</v>
      </c>
      <c r="D54" s="13">
        <v>0</v>
      </c>
      <c r="E54" s="13">
        <v>0</v>
      </c>
      <c r="F54" s="15">
        <f>C54+D54-E54</f>
        <v>349826954</v>
      </c>
      <c r="G54" s="5"/>
    </row>
    <row r="55" spans="1:8" ht="15.75" thickBot="1" x14ac:dyDescent="0.3">
      <c r="A55" s="25"/>
      <c r="B55" s="5"/>
      <c r="C55" s="5"/>
      <c r="D55" s="5"/>
      <c r="E55" s="5"/>
      <c r="F55" s="5"/>
      <c r="G55" s="5"/>
    </row>
    <row r="56" spans="1:8" ht="15.75" thickBot="1" x14ac:dyDescent="0.3">
      <c r="A56" s="35" t="s">
        <v>12</v>
      </c>
      <c r="B56" s="36"/>
      <c r="C56" s="5"/>
      <c r="D56" s="5"/>
      <c r="E56" s="5"/>
      <c r="F56" s="18">
        <f>SUM(F33:F54)</f>
        <v>1772950148</v>
      </c>
      <c r="G56" s="18">
        <f>SUM(G33:G54)</f>
        <v>655230709</v>
      </c>
    </row>
    <row r="57" spans="1:8" ht="15.75" thickBot="1" x14ac:dyDescent="0.3">
      <c r="A57" s="37" t="s">
        <v>13</v>
      </c>
      <c r="B57" s="38"/>
      <c r="C57" s="7"/>
      <c r="D57" s="7"/>
      <c r="E57" s="7"/>
      <c r="F57" s="23">
        <f>F56+F31</f>
        <v>2064869877</v>
      </c>
      <c r="G57" s="23">
        <f>G56+G31</f>
        <v>663883266</v>
      </c>
      <c r="H57" s="21">
        <f>F57-G57</f>
        <v>1400986611</v>
      </c>
    </row>
    <row r="58" spans="1:8" ht="15.75" thickBot="1" x14ac:dyDescent="0.3">
      <c r="A58" s="35" t="s">
        <v>14</v>
      </c>
      <c r="B58" s="36"/>
      <c r="C58" s="5"/>
      <c r="D58" s="5"/>
      <c r="E58" s="5"/>
      <c r="F58" s="5"/>
      <c r="G58" s="5"/>
    </row>
    <row r="59" spans="1:8" ht="15.75" thickBot="1" x14ac:dyDescent="0.3">
      <c r="A59" s="39" t="s">
        <v>15</v>
      </c>
      <c r="B59" s="40"/>
      <c r="C59" s="5"/>
      <c r="D59" s="5"/>
      <c r="E59" s="5"/>
      <c r="F59" s="5"/>
      <c r="G59" s="5"/>
    </row>
    <row r="60" spans="1:8" ht="26.25" thickBot="1" x14ac:dyDescent="0.3">
      <c r="A60" s="6" t="s">
        <v>111</v>
      </c>
      <c r="B60" s="5" t="s">
        <v>112</v>
      </c>
      <c r="C60" s="13">
        <v>1634128</v>
      </c>
      <c r="D60" s="13">
        <v>5804506</v>
      </c>
      <c r="E60" s="13">
        <v>5162843</v>
      </c>
      <c r="F60" s="5"/>
      <c r="G60" s="15">
        <f t="shared" ref="G60:G82" si="3">C60+E60-D60</f>
        <v>992465</v>
      </c>
    </row>
    <row r="61" spans="1:8" ht="26.25" thickBot="1" x14ac:dyDescent="0.3">
      <c r="A61" s="6" t="s">
        <v>113</v>
      </c>
      <c r="B61" s="5" t="s">
        <v>114</v>
      </c>
      <c r="C61" s="13">
        <v>6782</v>
      </c>
      <c r="D61" s="13">
        <v>589061</v>
      </c>
      <c r="E61" s="13">
        <v>1160473</v>
      </c>
      <c r="F61" s="5"/>
      <c r="G61" s="15">
        <f t="shared" si="3"/>
        <v>578194</v>
      </c>
    </row>
    <row r="62" spans="1:8" ht="15.75" thickBot="1" x14ac:dyDescent="0.3">
      <c r="A62" s="6" t="s">
        <v>115</v>
      </c>
      <c r="B62" s="5" t="s">
        <v>116</v>
      </c>
      <c r="C62" s="13">
        <v>10956496</v>
      </c>
      <c r="D62" s="13">
        <v>140169819</v>
      </c>
      <c r="E62" s="13">
        <v>171928247</v>
      </c>
      <c r="F62" s="5"/>
      <c r="G62" s="15">
        <f t="shared" si="3"/>
        <v>42714924</v>
      </c>
    </row>
    <row r="63" spans="1:8" ht="15.75" thickBot="1" x14ac:dyDescent="0.3">
      <c r="A63" s="6" t="s">
        <v>117</v>
      </c>
      <c r="B63" s="5" t="s">
        <v>118</v>
      </c>
      <c r="C63" s="13">
        <v>3106726</v>
      </c>
      <c r="D63" s="13">
        <v>9097891</v>
      </c>
      <c r="E63" s="13">
        <v>8350875</v>
      </c>
      <c r="F63" s="5"/>
      <c r="G63" s="15">
        <f t="shared" si="3"/>
        <v>2359710</v>
      </c>
    </row>
    <row r="64" spans="1:8" ht="15.75" thickBot="1" x14ac:dyDescent="0.3">
      <c r="A64" s="6" t="s">
        <v>119</v>
      </c>
      <c r="B64" s="5" t="s">
        <v>120</v>
      </c>
      <c r="C64" s="13">
        <v>4529444</v>
      </c>
      <c r="D64" s="13">
        <v>4342390</v>
      </c>
      <c r="E64" s="13">
        <v>74460</v>
      </c>
      <c r="F64" s="5"/>
      <c r="G64" s="15">
        <f t="shared" si="3"/>
        <v>261514</v>
      </c>
    </row>
    <row r="65" spans="1:8" ht="15.75" thickBot="1" x14ac:dyDescent="0.3">
      <c r="A65" s="6" t="s">
        <v>121</v>
      </c>
      <c r="B65" s="5" t="s">
        <v>122</v>
      </c>
      <c r="C65" s="13">
        <v>41098</v>
      </c>
      <c r="D65" s="13">
        <v>110028</v>
      </c>
      <c r="E65" s="13">
        <v>189368</v>
      </c>
      <c r="F65" s="5"/>
      <c r="G65" s="15">
        <f t="shared" si="3"/>
        <v>120438</v>
      </c>
    </row>
    <row r="66" spans="1:8" ht="26.25" thickBot="1" x14ac:dyDescent="0.3">
      <c r="A66" s="6" t="s">
        <v>123</v>
      </c>
      <c r="B66" s="5" t="s">
        <v>124</v>
      </c>
      <c r="C66" s="13">
        <v>808924</v>
      </c>
      <c r="D66" s="13">
        <v>7728084</v>
      </c>
      <c r="E66" s="13">
        <v>9118388</v>
      </c>
      <c r="F66" s="5"/>
      <c r="G66" s="15">
        <f t="shared" si="3"/>
        <v>2199228</v>
      </c>
    </row>
    <row r="67" spans="1:8" ht="15.75" thickBot="1" x14ac:dyDescent="0.3">
      <c r="A67" s="6" t="s">
        <v>125</v>
      </c>
      <c r="B67" s="5" t="s">
        <v>126</v>
      </c>
      <c r="C67" s="13">
        <v>0</v>
      </c>
      <c r="D67" s="13">
        <v>1410178</v>
      </c>
      <c r="E67" s="13">
        <v>1410178</v>
      </c>
      <c r="F67" s="15"/>
      <c r="G67" s="15">
        <f t="shared" si="3"/>
        <v>0</v>
      </c>
    </row>
    <row r="68" spans="1:8" ht="15.75" thickBot="1" x14ac:dyDescent="0.3">
      <c r="A68" s="6" t="s">
        <v>127</v>
      </c>
      <c r="B68" s="5" t="s">
        <v>128</v>
      </c>
      <c r="C68" s="13">
        <v>50938</v>
      </c>
      <c r="D68" s="13">
        <v>63718055</v>
      </c>
      <c r="E68" s="13">
        <v>63718055</v>
      </c>
      <c r="F68" s="15"/>
      <c r="G68" s="15">
        <f>C68+E68-D68</f>
        <v>50938</v>
      </c>
    </row>
    <row r="69" spans="1:8" ht="15.75" thickBot="1" x14ac:dyDescent="0.3">
      <c r="A69" s="6" t="s">
        <v>129</v>
      </c>
      <c r="B69" s="5" t="s">
        <v>130</v>
      </c>
      <c r="C69" s="13">
        <v>120932622</v>
      </c>
      <c r="D69" s="13">
        <v>47612418</v>
      </c>
      <c r="E69" s="13">
        <v>42122310</v>
      </c>
      <c r="F69" s="5"/>
      <c r="G69" s="15">
        <f t="shared" si="3"/>
        <v>115442514</v>
      </c>
    </row>
    <row r="70" spans="1:8" ht="15.75" thickBot="1" x14ac:dyDescent="0.3">
      <c r="A70" s="6" t="s">
        <v>131</v>
      </c>
      <c r="B70" s="5" t="s">
        <v>132</v>
      </c>
      <c r="C70" s="13">
        <v>3390500</v>
      </c>
      <c r="D70" s="13">
        <v>5633842</v>
      </c>
      <c r="E70" s="13">
        <v>3986992</v>
      </c>
      <c r="F70" s="5"/>
      <c r="G70" s="15">
        <f t="shared" si="3"/>
        <v>1743650</v>
      </c>
      <c r="H70" s="20"/>
    </row>
    <row r="71" spans="1:8" ht="15.75" thickBot="1" x14ac:dyDescent="0.3">
      <c r="A71" s="6" t="s">
        <v>133</v>
      </c>
      <c r="B71" s="5" t="s">
        <v>134</v>
      </c>
      <c r="C71" s="13">
        <v>0</v>
      </c>
      <c r="D71" s="13">
        <v>361151</v>
      </c>
      <c r="E71" s="13">
        <v>361151</v>
      </c>
      <c r="F71" s="5"/>
      <c r="G71" s="15">
        <f t="shared" si="3"/>
        <v>0</v>
      </c>
    </row>
    <row r="72" spans="1:8" ht="26.25" thickBot="1" x14ac:dyDescent="0.3">
      <c r="A72" s="6" t="s">
        <v>135</v>
      </c>
      <c r="B72" s="5" t="s">
        <v>136</v>
      </c>
      <c r="C72" s="13">
        <v>2140902</v>
      </c>
      <c r="D72" s="13">
        <v>176343000</v>
      </c>
      <c r="E72" s="13">
        <v>176556695</v>
      </c>
      <c r="F72" s="5"/>
      <c r="G72" s="15">
        <f t="shared" si="3"/>
        <v>2354597</v>
      </c>
    </row>
    <row r="73" spans="1:8" ht="26.25" thickBot="1" x14ac:dyDescent="0.3">
      <c r="A73" s="6" t="s">
        <v>137</v>
      </c>
      <c r="B73" s="5" t="s">
        <v>138</v>
      </c>
      <c r="C73" s="13">
        <v>0</v>
      </c>
      <c r="D73" s="13">
        <v>1654340</v>
      </c>
      <c r="E73" s="13">
        <v>1654340</v>
      </c>
      <c r="F73" s="5"/>
      <c r="G73" s="15">
        <f t="shared" si="3"/>
        <v>0</v>
      </c>
    </row>
    <row r="74" spans="1:8" ht="26.25" thickBot="1" x14ac:dyDescent="0.3">
      <c r="A74" s="6" t="s">
        <v>139</v>
      </c>
      <c r="B74" s="5" t="s">
        <v>140</v>
      </c>
      <c r="C74" s="13">
        <v>0</v>
      </c>
      <c r="D74" s="13">
        <v>2481952</v>
      </c>
      <c r="E74" s="13">
        <v>2481952</v>
      </c>
      <c r="F74" s="5"/>
      <c r="G74" s="15">
        <f t="shared" si="3"/>
        <v>0</v>
      </c>
    </row>
    <row r="75" spans="1:8" ht="15.75" thickBot="1" x14ac:dyDescent="0.3">
      <c r="A75" s="6" t="s">
        <v>141</v>
      </c>
      <c r="B75" s="5" t="s">
        <v>142</v>
      </c>
      <c r="C75" s="13">
        <v>3357729</v>
      </c>
      <c r="D75" s="13">
        <v>3357729</v>
      </c>
      <c r="E75" s="13">
        <v>3312221</v>
      </c>
      <c r="F75" s="5"/>
      <c r="G75" s="15">
        <f t="shared" si="3"/>
        <v>3312221</v>
      </c>
    </row>
    <row r="76" spans="1:8" ht="15.75" thickBot="1" x14ac:dyDescent="0.3">
      <c r="A76" s="6" t="s">
        <v>143</v>
      </c>
      <c r="B76" s="5" t="s">
        <v>144</v>
      </c>
      <c r="C76" s="13">
        <v>48705835</v>
      </c>
      <c r="D76" s="13">
        <v>48705835</v>
      </c>
      <c r="E76" s="13">
        <v>48400378</v>
      </c>
      <c r="F76" s="5"/>
      <c r="G76" s="15">
        <f t="shared" si="3"/>
        <v>48400378</v>
      </c>
    </row>
    <row r="77" spans="1:8" ht="15.75" thickBot="1" x14ac:dyDescent="0.3">
      <c r="A77" s="6" t="s">
        <v>145</v>
      </c>
      <c r="B77" s="5" t="s">
        <v>146</v>
      </c>
      <c r="C77" s="13">
        <v>4283256</v>
      </c>
      <c r="D77" s="13">
        <v>2603688</v>
      </c>
      <c r="E77" s="13">
        <v>600011</v>
      </c>
      <c r="F77" s="5"/>
      <c r="G77" s="15">
        <f t="shared" si="3"/>
        <v>2279579</v>
      </c>
    </row>
    <row r="78" spans="1:8" ht="26.25" thickBot="1" x14ac:dyDescent="0.3">
      <c r="A78" s="6" t="s">
        <v>147</v>
      </c>
      <c r="B78" s="5" t="s">
        <v>148</v>
      </c>
      <c r="C78" s="13">
        <v>0</v>
      </c>
      <c r="D78" s="13">
        <v>274953</v>
      </c>
      <c r="E78" s="13">
        <v>274953</v>
      </c>
      <c r="F78" s="5"/>
      <c r="G78" s="15">
        <f t="shared" si="3"/>
        <v>0</v>
      </c>
    </row>
    <row r="79" spans="1:8" ht="15.75" thickBot="1" x14ac:dyDescent="0.3">
      <c r="A79" s="6" t="s">
        <v>149</v>
      </c>
      <c r="B79" s="5" t="s">
        <v>150</v>
      </c>
      <c r="C79" s="13">
        <v>125736574</v>
      </c>
      <c r="D79" s="13">
        <v>0</v>
      </c>
      <c r="E79" s="13">
        <v>0</v>
      </c>
      <c r="F79" s="5"/>
      <c r="G79" s="15">
        <f t="shared" si="3"/>
        <v>125736574</v>
      </c>
    </row>
    <row r="80" spans="1:8" ht="15.75" thickBot="1" x14ac:dyDescent="0.3">
      <c r="A80" s="6" t="s">
        <v>151</v>
      </c>
      <c r="B80" s="5" t="s">
        <v>152</v>
      </c>
      <c r="C80" s="13">
        <v>215588619</v>
      </c>
      <c r="D80" s="13">
        <v>0</v>
      </c>
      <c r="E80" s="13">
        <v>0</v>
      </c>
      <c r="F80" s="5"/>
      <c r="G80" s="15">
        <f t="shared" si="3"/>
        <v>215588619</v>
      </c>
    </row>
    <row r="81" spans="1:10" ht="15.75" thickBot="1" x14ac:dyDescent="0.3">
      <c r="A81" s="6" t="s">
        <v>163</v>
      </c>
      <c r="B81" s="5" t="s">
        <v>164</v>
      </c>
      <c r="C81" s="13">
        <v>117841815</v>
      </c>
      <c r="D81" s="13">
        <v>0</v>
      </c>
      <c r="E81" s="13">
        <v>0</v>
      </c>
      <c r="F81" s="5"/>
      <c r="G81" s="15">
        <f t="shared" si="3"/>
        <v>117841815</v>
      </c>
    </row>
    <row r="82" spans="1:10" ht="26.25" thickBot="1" x14ac:dyDescent="0.3">
      <c r="A82" s="6" t="s">
        <v>153</v>
      </c>
      <c r="B82" s="5" t="s">
        <v>154</v>
      </c>
      <c r="C82" s="13">
        <v>196050088</v>
      </c>
      <c r="D82" s="13">
        <v>0</v>
      </c>
      <c r="E82" s="13">
        <v>0</v>
      </c>
      <c r="F82" s="5"/>
      <c r="G82" s="15">
        <f t="shared" si="3"/>
        <v>196050088</v>
      </c>
    </row>
    <row r="83" spans="1:10" ht="15.75" thickBot="1" x14ac:dyDescent="0.3">
      <c r="A83" s="35" t="s">
        <v>16</v>
      </c>
      <c r="B83" s="36"/>
      <c r="C83" s="17"/>
      <c r="D83" s="17"/>
      <c r="E83" s="17"/>
      <c r="F83" s="18">
        <f>SUM(F60:F82)</f>
        <v>0</v>
      </c>
      <c r="G83" s="18">
        <f>SUM(G60:G82)</f>
        <v>878027446</v>
      </c>
    </row>
    <row r="84" spans="1:10" ht="15.75" thickBot="1" x14ac:dyDescent="0.3">
      <c r="A84" s="35" t="s">
        <v>17</v>
      </c>
      <c r="B84" s="36"/>
      <c r="C84" s="5"/>
      <c r="D84" s="5"/>
      <c r="E84" s="5"/>
      <c r="F84" s="5"/>
      <c r="G84" s="5"/>
    </row>
    <row r="85" spans="1:10" ht="15.75" thickBot="1" x14ac:dyDescent="0.3">
      <c r="A85" s="6" t="s">
        <v>157</v>
      </c>
      <c r="B85" s="5" t="s">
        <v>158</v>
      </c>
      <c r="C85" s="13">
        <v>308400</v>
      </c>
      <c r="D85" s="13">
        <v>0</v>
      </c>
      <c r="E85" s="13">
        <v>0</v>
      </c>
      <c r="F85" s="5"/>
      <c r="G85" s="15">
        <f>C85+E85-D85</f>
        <v>308400</v>
      </c>
    </row>
    <row r="86" spans="1:10" ht="26.25" thickBot="1" x14ac:dyDescent="0.3">
      <c r="A86" s="6" t="s">
        <v>159</v>
      </c>
      <c r="B86" s="5" t="s">
        <v>160</v>
      </c>
      <c r="C86" s="13">
        <v>34112936</v>
      </c>
      <c r="D86" s="5"/>
      <c r="E86" s="5"/>
      <c r="F86" s="5"/>
      <c r="G86" s="15">
        <f>C86+E86-D86</f>
        <v>34112936</v>
      </c>
    </row>
    <row r="87" spans="1:10" ht="15.75" thickBot="1" x14ac:dyDescent="0.3">
      <c r="A87" s="6" t="s">
        <v>161</v>
      </c>
      <c r="B87" s="5" t="s">
        <v>162</v>
      </c>
      <c r="C87" s="13">
        <v>38067881</v>
      </c>
      <c r="D87" s="5"/>
      <c r="E87" s="5"/>
      <c r="F87" s="15">
        <f>C87</f>
        <v>38067881</v>
      </c>
      <c r="G87" s="5"/>
    </row>
    <row r="88" spans="1:10" ht="15.75" thickBot="1" x14ac:dyDescent="0.3">
      <c r="A88" s="6" t="s">
        <v>155</v>
      </c>
      <c r="B88" s="5" t="s">
        <v>156</v>
      </c>
      <c r="C88" s="13">
        <v>512728955</v>
      </c>
      <c r="D88" s="24">
        <v>0</v>
      </c>
      <c r="E88" s="13">
        <v>0</v>
      </c>
      <c r="F88" s="5"/>
      <c r="G88" s="15">
        <f>C88+E88-D88</f>
        <v>512728955</v>
      </c>
    </row>
    <row r="89" spans="1:10" ht="15.75" thickBot="1" x14ac:dyDescent="0.3">
      <c r="A89" s="6"/>
      <c r="B89" s="5" t="s">
        <v>166</v>
      </c>
      <c r="C89" s="13">
        <v>221093601</v>
      </c>
      <c r="D89" s="5"/>
      <c r="E89" s="5"/>
      <c r="F89" s="15">
        <v>0</v>
      </c>
      <c r="G89" s="15">
        <v>13876755</v>
      </c>
      <c r="I89" s="20"/>
    </row>
    <row r="90" spans="1:10" ht="15.75" thickBot="1" x14ac:dyDescent="0.3">
      <c r="A90" s="35" t="s">
        <v>18</v>
      </c>
      <c r="B90" s="36"/>
      <c r="C90" s="17"/>
      <c r="D90" s="17"/>
      <c r="E90" s="17"/>
      <c r="F90" s="18">
        <f>SUM(F85:F89)</f>
        <v>38067881</v>
      </c>
      <c r="G90" s="18">
        <f>SUM(G85:G89)</f>
        <v>561027046</v>
      </c>
      <c r="H90" s="20"/>
    </row>
    <row r="91" spans="1:10" ht="15.75" thickBot="1" x14ac:dyDescent="0.3">
      <c r="A91" s="37" t="s">
        <v>19</v>
      </c>
      <c r="B91" s="38"/>
      <c r="C91" s="9"/>
      <c r="D91" s="9"/>
      <c r="E91" s="9"/>
      <c r="F91" s="19">
        <f>F90+F83</f>
        <v>38067881</v>
      </c>
      <c r="G91" s="19">
        <f>G90+G83</f>
        <v>1439054492</v>
      </c>
      <c r="H91" s="21">
        <f>G91-F91</f>
        <v>1400986611</v>
      </c>
      <c r="J91" s="20"/>
    </row>
    <row r="92" spans="1:10" ht="15.75" thickBot="1" x14ac:dyDescent="0.3">
      <c r="A92" s="35" t="s">
        <v>20</v>
      </c>
      <c r="B92" s="36"/>
      <c r="C92" s="5"/>
      <c r="D92" s="5"/>
      <c r="E92" s="5"/>
      <c r="F92" s="5"/>
      <c r="G92" s="5"/>
    </row>
    <row r="93" spans="1:10" ht="15.75" thickBot="1" x14ac:dyDescent="0.3">
      <c r="A93" s="6" t="s">
        <v>167</v>
      </c>
      <c r="B93" s="5" t="s">
        <v>168</v>
      </c>
      <c r="C93" s="13"/>
      <c r="D93" s="5"/>
      <c r="E93" s="5"/>
      <c r="F93" s="15"/>
      <c r="G93" s="15">
        <v>2343</v>
      </c>
    </row>
    <row r="94" spans="1:10" ht="15.75" thickBot="1" x14ac:dyDescent="0.3">
      <c r="A94" s="6" t="s">
        <v>169</v>
      </c>
      <c r="B94" s="5" t="s">
        <v>170</v>
      </c>
      <c r="C94" s="13"/>
      <c r="D94" s="5"/>
      <c r="E94" s="5"/>
      <c r="F94" s="5"/>
      <c r="G94" s="15">
        <v>70648131</v>
      </c>
    </row>
    <row r="95" spans="1:10" ht="26.25" thickBot="1" x14ac:dyDescent="0.3">
      <c r="A95" s="6" t="s">
        <v>171</v>
      </c>
      <c r="B95" s="5" t="s">
        <v>172</v>
      </c>
      <c r="C95" s="13"/>
      <c r="D95" s="5"/>
      <c r="E95" s="5"/>
      <c r="F95" s="5"/>
      <c r="G95" s="15">
        <v>29314661</v>
      </c>
    </row>
    <row r="96" spans="1:10" ht="15.75" thickBot="1" x14ac:dyDescent="0.3">
      <c r="A96" s="6" t="s">
        <v>173</v>
      </c>
      <c r="B96" s="5" t="s">
        <v>174</v>
      </c>
      <c r="C96" s="13"/>
      <c r="D96" s="5"/>
      <c r="E96" s="5"/>
      <c r="F96" s="5"/>
      <c r="G96" s="15">
        <v>375194201</v>
      </c>
    </row>
    <row r="97" spans="1:7" ht="15.75" thickBot="1" x14ac:dyDescent="0.3">
      <c r="A97" s="6" t="s">
        <v>175</v>
      </c>
      <c r="B97" s="5" t="s">
        <v>176</v>
      </c>
      <c r="C97" s="13"/>
      <c r="D97" s="5"/>
      <c r="E97" s="5"/>
      <c r="F97" s="5"/>
      <c r="G97" s="15">
        <v>45052937</v>
      </c>
    </row>
    <row r="98" spans="1:7" ht="15.75" thickBot="1" x14ac:dyDescent="0.3">
      <c r="A98" s="6" t="s">
        <v>177</v>
      </c>
      <c r="B98" s="5" t="s">
        <v>178</v>
      </c>
      <c r="C98" s="13"/>
      <c r="D98" s="5"/>
      <c r="E98" s="5"/>
      <c r="F98" s="5"/>
      <c r="G98" s="15">
        <v>24346</v>
      </c>
    </row>
    <row r="99" spans="1:7" ht="15.75" thickBot="1" x14ac:dyDescent="0.3">
      <c r="A99" s="6" t="s">
        <v>179</v>
      </c>
      <c r="B99" s="5" t="s">
        <v>180</v>
      </c>
      <c r="C99" s="26"/>
      <c r="D99" s="5"/>
      <c r="E99" s="5"/>
      <c r="F99" s="5"/>
      <c r="G99" s="15">
        <v>436861127</v>
      </c>
    </row>
    <row r="100" spans="1:7" ht="15.75" thickBot="1" x14ac:dyDescent="0.3">
      <c r="A100" s="6" t="s">
        <v>181</v>
      </c>
      <c r="B100" s="5" t="s">
        <v>182</v>
      </c>
      <c r="C100" s="13"/>
      <c r="D100" s="5"/>
      <c r="E100" s="5"/>
      <c r="F100" s="5"/>
      <c r="G100" s="15">
        <v>87958015</v>
      </c>
    </row>
    <row r="101" spans="1:7" ht="15.75" thickBot="1" x14ac:dyDescent="0.3">
      <c r="A101" s="6" t="s">
        <v>183</v>
      </c>
      <c r="B101" s="5" t="s">
        <v>184</v>
      </c>
      <c r="C101" s="13"/>
      <c r="D101" s="5"/>
      <c r="E101" s="5"/>
      <c r="F101" s="5"/>
      <c r="G101" s="15">
        <v>1320642997</v>
      </c>
    </row>
    <row r="102" spans="1:7" ht="15.75" thickBot="1" x14ac:dyDescent="0.3">
      <c r="A102" s="6" t="s">
        <v>185</v>
      </c>
      <c r="B102" s="5" t="s">
        <v>186</v>
      </c>
      <c r="C102" s="13"/>
      <c r="D102" s="5"/>
      <c r="E102" s="5"/>
      <c r="F102" s="5"/>
      <c r="G102" s="15">
        <v>78888430</v>
      </c>
    </row>
    <row r="103" spans="1:7" ht="15.75" thickBot="1" x14ac:dyDescent="0.3">
      <c r="A103" s="6" t="s">
        <v>187</v>
      </c>
      <c r="B103" s="5" t="s">
        <v>188</v>
      </c>
      <c r="C103" s="13"/>
      <c r="D103" s="5"/>
      <c r="E103" s="5"/>
      <c r="F103" s="5"/>
      <c r="G103" s="15">
        <v>55684111</v>
      </c>
    </row>
    <row r="104" spans="1:7" ht="15.75" thickBot="1" x14ac:dyDescent="0.3">
      <c r="A104" s="6" t="s">
        <v>189</v>
      </c>
      <c r="B104" s="5" t="s">
        <v>190</v>
      </c>
      <c r="C104" s="13"/>
      <c r="D104" s="5"/>
      <c r="E104" s="5"/>
      <c r="F104" s="5"/>
      <c r="G104" s="15">
        <v>133937994</v>
      </c>
    </row>
    <row r="105" spans="1:7" ht="15.75" thickBot="1" x14ac:dyDescent="0.3">
      <c r="A105" s="6" t="s">
        <v>191</v>
      </c>
      <c r="B105" s="5" t="s">
        <v>192</v>
      </c>
      <c r="C105" s="13"/>
      <c r="D105" s="5"/>
      <c r="E105" s="5"/>
      <c r="F105" s="5"/>
      <c r="G105" s="15">
        <v>35932302</v>
      </c>
    </row>
    <row r="106" spans="1:7" ht="26.25" thickBot="1" x14ac:dyDescent="0.3">
      <c r="A106" s="6" t="s">
        <v>305</v>
      </c>
      <c r="B106" s="5" t="s">
        <v>306</v>
      </c>
      <c r="C106" s="13"/>
      <c r="D106" s="5"/>
      <c r="E106" s="5"/>
      <c r="F106" s="5"/>
      <c r="G106" s="15">
        <v>17671161</v>
      </c>
    </row>
    <row r="107" spans="1:7" ht="26.25" thickBot="1" x14ac:dyDescent="0.3">
      <c r="A107" s="6" t="s">
        <v>193</v>
      </c>
      <c r="B107" s="5" t="s">
        <v>307</v>
      </c>
      <c r="C107" s="13"/>
      <c r="D107" s="5"/>
      <c r="E107" s="5"/>
      <c r="F107" s="5"/>
      <c r="G107" s="15">
        <v>109747284</v>
      </c>
    </row>
    <row r="108" spans="1:7" ht="15.75" thickBot="1" x14ac:dyDescent="0.3">
      <c r="A108" s="6" t="s">
        <v>283</v>
      </c>
      <c r="B108" s="5" t="s">
        <v>284</v>
      </c>
      <c r="C108" s="13"/>
      <c r="D108" s="5"/>
      <c r="E108" s="5"/>
      <c r="F108" s="5"/>
      <c r="G108" s="15">
        <v>13232663</v>
      </c>
    </row>
    <row r="109" spans="1:7" ht="15.75" thickBot="1" x14ac:dyDescent="0.3">
      <c r="A109" s="6" t="s">
        <v>195</v>
      </c>
      <c r="B109" s="5" t="s">
        <v>196</v>
      </c>
      <c r="C109" s="13"/>
      <c r="D109" s="5"/>
      <c r="E109" s="5"/>
      <c r="F109" s="5"/>
      <c r="G109" s="15">
        <v>26542709</v>
      </c>
    </row>
    <row r="110" spans="1:7" ht="15.75" thickBot="1" x14ac:dyDescent="0.3">
      <c r="A110" s="6" t="s">
        <v>308</v>
      </c>
      <c r="B110" s="5" t="s">
        <v>309</v>
      </c>
      <c r="C110" s="13"/>
      <c r="D110" s="5"/>
      <c r="E110" s="5"/>
      <c r="F110" s="5"/>
      <c r="G110" s="15">
        <v>8995629</v>
      </c>
    </row>
    <row r="111" spans="1:7" ht="15.75" thickBot="1" x14ac:dyDescent="0.3">
      <c r="A111" s="6" t="s">
        <v>197</v>
      </c>
      <c r="B111" s="5" t="s">
        <v>198</v>
      </c>
      <c r="C111" s="13"/>
      <c r="D111" s="5"/>
      <c r="E111" s="5"/>
      <c r="F111" s="5"/>
      <c r="G111" s="15">
        <v>429041216</v>
      </c>
    </row>
    <row r="112" spans="1:7" ht="15.75" thickBot="1" x14ac:dyDescent="0.3">
      <c r="A112" s="6" t="s">
        <v>199</v>
      </c>
      <c r="B112" s="5" t="s">
        <v>200</v>
      </c>
      <c r="C112" s="13"/>
      <c r="D112" s="5"/>
      <c r="E112" s="5"/>
      <c r="F112" s="5"/>
      <c r="G112" s="15">
        <v>3106840</v>
      </c>
    </row>
    <row r="113" spans="1:7" ht="15.75" thickBot="1" x14ac:dyDescent="0.3">
      <c r="A113" s="6" t="s">
        <v>201</v>
      </c>
      <c r="B113" s="5" t="s">
        <v>202</v>
      </c>
      <c r="C113" s="13"/>
      <c r="D113" s="5"/>
      <c r="E113" s="5"/>
      <c r="F113" s="5"/>
      <c r="G113" s="15">
        <v>30013644</v>
      </c>
    </row>
    <row r="114" spans="1:7" ht="15.75" customHeight="1" thickBot="1" x14ac:dyDescent="0.3">
      <c r="A114" s="35" t="s">
        <v>21</v>
      </c>
      <c r="B114" s="36"/>
      <c r="C114" s="17"/>
      <c r="D114" s="17"/>
      <c r="E114" s="17"/>
      <c r="F114" s="18">
        <f>SUM(F93:F113)</f>
        <v>0</v>
      </c>
      <c r="G114" s="18">
        <f>SUM(G93:G113)</f>
        <v>3308492741</v>
      </c>
    </row>
    <row r="115" spans="1:7" ht="15.75" thickBot="1" x14ac:dyDescent="0.3">
      <c r="A115" s="35" t="s">
        <v>22</v>
      </c>
      <c r="B115" s="36"/>
      <c r="C115" s="5"/>
      <c r="D115" s="5"/>
      <c r="E115" s="5"/>
      <c r="F115" s="5"/>
      <c r="G115" s="5"/>
    </row>
    <row r="116" spans="1:7" ht="15.75" thickBot="1" x14ac:dyDescent="0.3">
      <c r="A116" s="6" t="s">
        <v>203</v>
      </c>
      <c r="B116" s="22" t="s">
        <v>204</v>
      </c>
      <c r="C116" s="13"/>
      <c r="D116" s="5"/>
      <c r="E116" s="5"/>
      <c r="F116" s="15">
        <v>1906977715</v>
      </c>
      <c r="G116" s="5"/>
    </row>
    <row r="117" spans="1:7" ht="15.75" thickBot="1" x14ac:dyDescent="0.3">
      <c r="A117" s="6" t="s">
        <v>205</v>
      </c>
      <c r="B117" s="22" t="s">
        <v>206</v>
      </c>
      <c r="C117" s="13"/>
      <c r="D117" s="5"/>
      <c r="E117" s="5"/>
      <c r="F117" s="15">
        <v>39738416</v>
      </c>
      <c r="G117" s="5"/>
    </row>
    <row r="118" spans="1:7" ht="26.25" thickBot="1" x14ac:dyDescent="0.3">
      <c r="A118" s="6" t="s">
        <v>207</v>
      </c>
      <c r="B118" s="22" t="s">
        <v>208</v>
      </c>
      <c r="C118" s="13"/>
      <c r="D118" s="5"/>
      <c r="E118" s="5"/>
      <c r="F118" s="15">
        <v>27300876</v>
      </c>
      <c r="G118" s="5"/>
    </row>
    <row r="119" spans="1:7" ht="15.75" thickBot="1" x14ac:dyDescent="0.3">
      <c r="A119" s="6" t="s">
        <v>209</v>
      </c>
      <c r="B119" s="22" t="s">
        <v>210</v>
      </c>
      <c r="C119" s="13"/>
      <c r="D119" s="5"/>
      <c r="E119" s="5"/>
      <c r="F119" s="15">
        <v>27444942</v>
      </c>
      <c r="G119" s="5"/>
    </row>
    <row r="120" spans="1:7" ht="15.75" thickBot="1" x14ac:dyDescent="0.3">
      <c r="A120" s="6" t="s">
        <v>211</v>
      </c>
      <c r="B120" s="22" t="s">
        <v>212</v>
      </c>
      <c r="C120" s="13"/>
      <c r="D120" s="5"/>
      <c r="E120" s="5"/>
      <c r="F120" s="15">
        <v>29469208</v>
      </c>
      <c r="G120" s="5"/>
    </row>
    <row r="121" spans="1:7" ht="15.75" thickBot="1" x14ac:dyDescent="0.3">
      <c r="A121" s="6" t="s">
        <v>213</v>
      </c>
      <c r="B121" s="22" t="s">
        <v>214</v>
      </c>
      <c r="C121" s="13"/>
      <c r="D121" s="5"/>
      <c r="E121" s="5"/>
      <c r="F121" s="15">
        <v>185868291</v>
      </c>
      <c r="G121" s="5"/>
    </row>
    <row r="122" spans="1:7" ht="26.25" thickBot="1" x14ac:dyDescent="0.3">
      <c r="A122" s="6" t="s">
        <v>215</v>
      </c>
      <c r="B122" s="22" t="s">
        <v>216</v>
      </c>
      <c r="C122" s="13"/>
      <c r="D122" s="5"/>
      <c r="E122" s="5"/>
      <c r="F122" s="15">
        <v>4366916</v>
      </c>
      <c r="G122" s="5"/>
    </row>
    <row r="123" spans="1:7" ht="15.75" thickBot="1" x14ac:dyDescent="0.3">
      <c r="A123" s="6" t="s">
        <v>217</v>
      </c>
      <c r="B123" s="22" t="s">
        <v>218</v>
      </c>
      <c r="C123" s="13"/>
      <c r="D123" s="5"/>
      <c r="E123" s="5"/>
      <c r="F123" s="15">
        <v>51605903</v>
      </c>
      <c r="G123" s="5"/>
    </row>
    <row r="124" spans="1:7" ht="15.75" thickBot="1" x14ac:dyDescent="0.3">
      <c r="A124" s="6" t="s">
        <v>219</v>
      </c>
      <c r="B124" s="22" t="s">
        <v>220</v>
      </c>
      <c r="C124" s="13"/>
      <c r="D124" s="5"/>
      <c r="E124" s="5"/>
      <c r="F124" s="15">
        <v>11409375</v>
      </c>
      <c r="G124" s="5"/>
    </row>
    <row r="125" spans="1:7" ht="26.25" thickBot="1" x14ac:dyDescent="0.3">
      <c r="A125" s="6" t="s">
        <v>221</v>
      </c>
      <c r="B125" s="22" t="s">
        <v>222</v>
      </c>
      <c r="C125" s="13"/>
      <c r="D125" s="5"/>
      <c r="E125" s="5"/>
      <c r="F125" s="15">
        <v>495049</v>
      </c>
      <c r="G125" s="5"/>
    </row>
    <row r="126" spans="1:7" ht="15.75" thickBot="1" x14ac:dyDescent="0.3">
      <c r="A126" s="6" t="s">
        <v>223</v>
      </c>
      <c r="B126" s="22" t="s">
        <v>224</v>
      </c>
      <c r="C126" s="13"/>
      <c r="D126" s="5"/>
      <c r="E126" s="5"/>
      <c r="F126" s="15">
        <v>101415124</v>
      </c>
      <c r="G126" s="5"/>
    </row>
    <row r="127" spans="1:7" ht="26.25" thickBot="1" x14ac:dyDescent="0.3">
      <c r="A127" s="6" t="s">
        <v>225</v>
      </c>
      <c r="B127" s="22" t="s">
        <v>226</v>
      </c>
      <c r="C127" s="13"/>
      <c r="D127" s="5"/>
      <c r="E127" s="5"/>
      <c r="F127" s="15">
        <v>954134</v>
      </c>
      <c r="G127" s="5"/>
    </row>
    <row r="128" spans="1:7" ht="15.75" thickBot="1" x14ac:dyDescent="0.3">
      <c r="A128" s="6" t="s">
        <v>227</v>
      </c>
      <c r="B128" s="22" t="s">
        <v>228</v>
      </c>
      <c r="C128" s="13"/>
      <c r="D128" s="5"/>
      <c r="E128" s="5"/>
      <c r="F128" s="15">
        <v>3745000</v>
      </c>
      <c r="G128" s="5"/>
    </row>
    <row r="129" spans="1:7" ht="26.25" thickBot="1" x14ac:dyDescent="0.3">
      <c r="A129" s="6" t="s">
        <v>277</v>
      </c>
      <c r="B129" s="22" t="s">
        <v>278</v>
      </c>
      <c r="C129" s="13"/>
      <c r="D129" s="5"/>
      <c r="E129" s="5"/>
      <c r="F129" s="15">
        <v>15174151</v>
      </c>
      <c r="G129" s="5"/>
    </row>
    <row r="130" spans="1:7" ht="15.75" thickBot="1" x14ac:dyDescent="0.3">
      <c r="A130" s="6" t="s">
        <v>229</v>
      </c>
      <c r="B130" s="22" t="s">
        <v>230</v>
      </c>
      <c r="C130" s="13"/>
      <c r="D130" s="5"/>
      <c r="E130" s="5"/>
      <c r="F130" s="15">
        <v>29470521</v>
      </c>
      <c r="G130" s="5"/>
    </row>
    <row r="131" spans="1:7" ht="15.75" thickBot="1" x14ac:dyDescent="0.3">
      <c r="A131" s="6" t="s">
        <v>231</v>
      </c>
      <c r="B131" s="22" t="s">
        <v>232</v>
      </c>
      <c r="C131" s="13"/>
      <c r="D131" s="5"/>
      <c r="E131" s="5"/>
      <c r="F131" s="15">
        <v>35559304</v>
      </c>
      <c r="G131" s="5"/>
    </row>
    <row r="132" spans="1:7" ht="15.75" thickBot="1" x14ac:dyDescent="0.3">
      <c r="A132" s="6" t="s">
        <v>233</v>
      </c>
      <c r="B132" s="22" t="s">
        <v>234</v>
      </c>
      <c r="C132" s="13"/>
      <c r="D132" s="5"/>
      <c r="E132" s="5"/>
      <c r="F132" s="15">
        <v>5632199</v>
      </c>
      <c r="G132" s="5"/>
    </row>
    <row r="133" spans="1:7" ht="26.25" thickBot="1" x14ac:dyDescent="0.3">
      <c r="A133" s="6" t="s">
        <v>235</v>
      </c>
      <c r="B133" s="22" t="s">
        <v>236</v>
      </c>
      <c r="C133" s="13"/>
      <c r="D133" s="5"/>
      <c r="E133" s="5"/>
      <c r="F133" s="15">
        <v>118434</v>
      </c>
      <c r="G133" s="5"/>
    </row>
    <row r="134" spans="1:7" ht="26.25" thickBot="1" x14ac:dyDescent="0.3">
      <c r="A134" s="6" t="s">
        <v>237</v>
      </c>
      <c r="B134" s="22" t="s">
        <v>238</v>
      </c>
      <c r="C134" s="13"/>
      <c r="D134" s="5"/>
      <c r="E134" s="5"/>
      <c r="F134" s="15">
        <v>21685751</v>
      </c>
      <c r="G134" s="5"/>
    </row>
    <row r="135" spans="1:7" ht="26.25" thickBot="1" x14ac:dyDescent="0.3">
      <c r="A135" s="6" t="s">
        <v>239</v>
      </c>
      <c r="B135" s="22" t="s">
        <v>301</v>
      </c>
      <c r="C135" s="13"/>
      <c r="D135" s="5"/>
      <c r="E135" s="5"/>
      <c r="F135" s="15">
        <v>3883764</v>
      </c>
      <c r="G135" s="5"/>
    </row>
    <row r="136" spans="1:7" ht="26.25" thickBot="1" x14ac:dyDescent="0.3">
      <c r="A136" s="6" t="s">
        <v>279</v>
      </c>
      <c r="B136" s="22" t="s">
        <v>280</v>
      </c>
      <c r="C136" s="13"/>
      <c r="D136" s="5"/>
      <c r="E136" s="5"/>
      <c r="F136" s="15">
        <v>193416</v>
      </c>
      <c r="G136" s="5"/>
    </row>
    <row r="137" spans="1:7" ht="15.75" thickBot="1" x14ac:dyDescent="0.3">
      <c r="A137" s="6" t="s">
        <v>241</v>
      </c>
      <c r="B137" s="22" t="s">
        <v>242</v>
      </c>
      <c r="C137" s="13"/>
      <c r="D137" s="5"/>
      <c r="E137" s="5"/>
      <c r="F137" s="15">
        <v>1103307</v>
      </c>
      <c r="G137" s="5"/>
    </row>
    <row r="138" spans="1:7" ht="26.25" thickBot="1" x14ac:dyDescent="0.3">
      <c r="A138" s="6" t="s">
        <v>314</v>
      </c>
      <c r="B138" s="22" t="s">
        <v>315</v>
      </c>
      <c r="C138" s="13"/>
      <c r="D138" s="5"/>
      <c r="E138" s="5"/>
      <c r="F138" s="15">
        <v>25042</v>
      </c>
      <c r="G138" s="5"/>
    </row>
    <row r="139" spans="1:7" ht="15.75" thickBot="1" x14ac:dyDescent="0.3">
      <c r="A139" s="6" t="s">
        <v>243</v>
      </c>
      <c r="B139" s="22" t="s">
        <v>244</v>
      </c>
      <c r="C139" s="13"/>
      <c r="D139" s="5"/>
      <c r="E139" s="5"/>
      <c r="F139" s="15">
        <v>283994</v>
      </c>
      <c r="G139" s="5"/>
    </row>
    <row r="140" spans="1:7" ht="15.75" thickBot="1" x14ac:dyDescent="0.3">
      <c r="A140" s="6" t="s">
        <v>245</v>
      </c>
      <c r="B140" s="22" t="s">
        <v>246</v>
      </c>
      <c r="C140" s="13"/>
      <c r="D140" s="5"/>
      <c r="E140" s="5"/>
      <c r="F140" s="15">
        <v>10492619</v>
      </c>
      <c r="G140" s="5"/>
    </row>
    <row r="141" spans="1:7" ht="26.25" thickBot="1" x14ac:dyDescent="0.3">
      <c r="A141" s="6" t="s">
        <v>281</v>
      </c>
      <c r="B141" s="22" t="s">
        <v>282</v>
      </c>
      <c r="C141" s="13"/>
      <c r="D141" s="5"/>
      <c r="E141" s="5"/>
      <c r="F141" s="15">
        <v>183437220</v>
      </c>
      <c r="G141" s="5"/>
    </row>
    <row r="142" spans="1:7" ht="26.25" thickBot="1" x14ac:dyDescent="0.3">
      <c r="A142" s="6" t="s">
        <v>247</v>
      </c>
      <c r="B142" s="22" t="s">
        <v>248</v>
      </c>
      <c r="C142" s="13"/>
      <c r="D142" s="5"/>
      <c r="E142" s="5"/>
      <c r="F142" s="15">
        <v>125244722</v>
      </c>
      <c r="G142" s="5"/>
    </row>
    <row r="143" spans="1:7" ht="26.25" thickBot="1" x14ac:dyDescent="0.3">
      <c r="A143" s="6" t="s">
        <v>249</v>
      </c>
      <c r="B143" s="22" t="s">
        <v>250</v>
      </c>
      <c r="C143" s="13"/>
      <c r="D143" s="5"/>
      <c r="E143" s="5"/>
      <c r="F143" s="15">
        <v>3515010</v>
      </c>
      <c r="G143" s="5"/>
    </row>
    <row r="144" spans="1:7" ht="26.25" thickBot="1" x14ac:dyDescent="0.3">
      <c r="A144" s="6" t="s">
        <v>251</v>
      </c>
      <c r="B144" s="22" t="s">
        <v>252</v>
      </c>
      <c r="C144" s="13"/>
      <c r="D144" s="5"/>
      <c r="E144" s="5"/>
      <c r="F144" s="15">
        <v>8157486</v>
      </c>
      <c r="G144" s="5"/>
    </row>
    <row r="145" spans="1:7" ht="26.25" thickBot="1" x14ac:dyDescent="0.3">
      <c r="A145" s="6" t="s">
        <v>253</v>
      </c>
      <c r="B145" s="22" t="s">
        <v>254</v>
      </c>
      <c r="C145" s="13"/>
      <c r="D145" s="5"/>
      <c r="E145" s="5"/>
      <c r="F145" s="15">
        <v>36226359</v>
      </c>
      <c r="G145" s="5"/>
    </row>
    <row r="146" spans="1:7" ht="26.25" thickBot="1" x14ac:dyDescent="0.3">
      <c r="A146" s="6" t="s">
        <v>255</v>
      </c>
      <c r="B146" s="22" t="s">
        <v>256</v>
      </c>
      <c r="C146" s="13"/>
      <c r="D146" s="5"/>
      <c r="E146" s="5"/>
      <c r="F146" s="15">
        <v>24091302</v>
      </c>
      <c r="G146" s="5"/>
    </row>
    <row r="147" spans="1:7" ht="15.75" thickBot="1" x14ac:dyDescent="0.3">
      <c r="A147" s="6" t="s">
        <v>257</v>
      </c>
      <c r="B147" s="22" t="s">
        <v>258</v>
      </c>
      <c r="C147" s="13"/>
      <c r="D147" s="5"/>
      <c r="E147" s="5"/>
      <c r="F147" s="15">
        <v>16950457</v>
      </c>
      <c r="G147" s="5"/>
    </row>
    <row r="148" spans="1:7" ht="26.25" thickBot="1" x14ac:dyDescent="0.3">
      <c r="A148" s="6" t="s">
        <v>316</v>
      </c>
      <c r="B148" s="22" t="s">
        <v>317</v>
      </c>
      <c r="C148" s="13"/>
      <c r="D148" s="5"/>
      <c r="E148" s="5"/>
      <c r="F148" s="15">
        <v>535008</v>
      </c>
      <c r="G148" s="5"/>
    </row>
    <row r="149" spans="1:7" ht="15.75" thickBot="1" x14ac:dyDescent="0.3">
      <c r="A149" s="6" t="s">
        <v>302</v>
      </c>
      <c r="B149" s="22" t="s">
        <v>303</v>
      </c>
      <c r="C149" s="13"/>
      <c r="D149" s="5"/>
      <c r="E149" s="5"/>
      <c r="F149" s="15">
        <v>85656</v>
      </c>
      <c r="G149" s="5"/>
    </row>
    <row r="150" spans="1:7" ht="15.75" thickBot="1" x14ac:dyDescent="0.3">
      <c r="A150" s="6" t="s">
        <v>259</v>
      </c>
      <c r="B150" s="22" t="s">
        <v>260</v>
      </c>
      <c r="C150" s="13"/>
      <c r="D150" s="5"/>
      <c r="E150" s="5"/>
      <c r="F150" s="15">
        <v>26758824</v>
      </c>
      <c r="G150" s="5"/>
    </row>
    <row r="151" spans="1:7" ht="15.75" thickBot="1" x14ac:dyDescent="0.3">
      <c r="A151" s="6" t="s">
        <v>285</v>
      </c>
      <c r="B151" s="22" t="s">
        <v>286</v>
      </c>
      <c r="C151" s="13"/>
      <c r="D151" s="5"/>
      <c r="E151" s="5"/>
      <c r="F151" s="15">
        <v>1938035</v>
      </c>
      <c r="G151" s="5"/>
    </row>
    <row r="152" spans="1:7" ht="15.75" thickBot="1" x14ac:dyDescent="0.3">
      <c r="A152" s="6" t="s">
        <v>261</v>
      </c>
      <c r="B152" s="22" t="s">
        <v>262</v>
      </c>
      <c r="C152" s="13"/>
      <c r="D152" s="5"/>
      <c r="E152" s="5"/>
      <c r="F152" s="15">
        <v>11501877</v>
      </c>
      <c r="G152" s="5"/>
    </row>
    <row r="153" spans="1:7" ht="26.25" thickBot="1" x14ac:dyDescent="0.3">
      <c r="A153" s="6" t="s">
        <v>310</v>
      </c>
      <c r="B153" s="22" t="s">
        <v>311</v>
      </c>
      <c r="C153" s="13"/>
      <c r="D153" s="5"/>
      <c r="E153" s="5"/>
      <c r="F153" s="15">
        <v>4648154</v>
      </c>
      <c r="G153" s="5"/>
    </row>
    <row r="154" spans="1:7" ht="15.75" thickBot="1" x14ac:dyDescent="0.3">
      <c r="A154" s="6" t="s">
        <v>263</v>
      </c>
      <c r="B154" s="22" t="s">
        <v>264</v>
      </c>
      <c r="C154" s="13"/>
      <c r="D154" s="5"/>
      <c r="E154" s="5"/>
      <c r="F154" s="15">
        <v>3405617</v>
      </c>
      <c r="G154" s="5"/>
    </row>
    <row r="155" spans="1:7" ht="15.75" thickBot="1" x14ac:dyDescent="0.3">
      <c r="A155" s="6" t="s">
        <v>292</v>
      </c>
      <c r="B155" s="22" t="s">
        <v>293</v>
      </c>
      <c r="C155" s="13"/>
      <c r="D155" s="5"/>
      <c r="E155" s="5"/>
      <c r="F155" s="15">
        <v>1982222</v>
      </c>
      <c r="G155" s="5"/>
    </row>
    <row r="156" spans="1:7" ht="26.25" thickBot="1" x14ac:dyDescent="0.3">
      <c r="A156" s="6" t="s">
        <v>287</v>
      </c>
      <c r="B156" s="22" t="s">
        <v>288</v>
      </c>
      <c r="C156" s="13"/>
      <c r="D156" s="5"/>
      <c r="E156" s="5"/>
      <c r="F156" s="15">
        <v>5417353</v>
      </c>
      <c r="G156" s="5"/>
    </row>
    <row r="157" spans="1:7" ht="15.75" thickBot="1" x14ac:dyDescent="0.3">
      <c r="A157" s="6" t="s">
        <v>289</v>
      </c>
      <c r="B157" s="22" t="s">
        <v>290</v>
      </c>
      <c r="C157" s="13"/>
      <c r="D157" s="5"/>
      <c r="E157" s="5"/>
      <c r="F157" s="15">
        <v>10437221</v>
      </c>
      <c r="G157" s="5"/>
    </row>
    <row r="158" spans="1:7" ht="26.25" thickBot="1" x14ac:dyDescent="0.3">
      <c r="A158" s="6" t="s">
        <v>294</v>
      </c>
      <c r="B158" s="22" t="s">
        <v>295</v>
      </c>
      <c r="C158" s="13"/>
      <c r="D158" s="5"/>
      <c r="E158" s="5"/>
      <c r="F158" s="15">
        <v>477295</v>
      </c>
      <c r="G158" s="5"/>
    </row>
    <row r="159" spans="1:7" ht="15.75" thickBot="1" x14ac:dyDescent="0.3">
      <c r="A159" s="6" t="s">
        <v>265</v>
      </c>
      <c r="B159" s="22" t="s">
        <v>266</v>
      </c>
      <c r="C159" s="13"/>
      <c r="D159" s="5"/>
      <c r="E159" s="5"/>
      <c r="F159" s="15">
        <v>38412066</v>
      </c>
      <c r="G159" s="5"/>
    </row>
    <row r="160" spans="1:7" ht="15.75" thickBot="1" x14ac:dyDescent="0.3">
      <c r="A160" s="6" t="s">
        <v>267</v>
      </c>
      <c r="B160" s="22" t="s">
        <v>268</v>
      </c>
      <c r="C160" s="13"/>
      <c r="D160" s="5"/>
      <c r="E160" s="5"/>
      <c r="F160" s="15">
        <v>34536469</v>
      </c>
      <c r="G160" s="5"/>
    </row>
    <row r="161" spans="1:7" ht="26.25" thickBot="1" x14ac:dyDescent="0.3">
      <c r="A161" s="6" t="s">
        <v>269</v>
      </c>
      <c r="B161" s="22" t="s">
        <v>270</v>
      </c>
      <c r="C161" s="13"/>
      <c r="D161" s="5"/>
      <c r="E161" s="5"/>
      <c r="F161" s="15">
        <v>35474933</v>
      </c>
      <c r="G161" s="5"/>
    </row>
    <row r="162" spans="1:7" ht="15.75" thickBot="1" x14ac:dyDescent="0.3">
      <c r="A162" s="6" t="s">
        <v>271</v>
      </c>
      <c r="B162" s="22" t="s">
        <v>272</v>
      </c>
      <c r="C162" s="13"/>
      <c r="D162" s="5"/>
      <c r="E162" s="5"/>
      <c r="F162" s="15">
        <v>13109663</v>
      </c>
      <c r="G162" s="5"/>
    </row>
    <row r="163" spans="1:7" ht="15.75" thickBot="1" x14ac:dyDescent="0.3">
      <c r="A163" s="6" t="s">
        <v>273</v>
      </c>
      <c r="B163" s="22" t="s">
        <v>274</v>
      </c>
      <c r="C163" s="13"/>
      <c r="D163" s="5"/>
      <c r="E163" s="5"/>
      <c r="F163" s="15">
        <v>143809210</v>
      </c>
      <c r="G163" s="5"/>
    </row>
    <row r="164" spans="1:7" ht="15.75" thickBot="1" x14ac:dyDescent="0.3">
      <c r="A164" s="6" t="s">
        <v>312</v>
      </c>
      <c r="B164" s="22" t="s">
        <v>309</v>
      </c>
      <c r="C164" s="13"/>
      <c r="D164" s="5"/>
      <c r="E164" s="5"/>
      <c r="F164" s="15">
        <v>10508431</v>
      </c>
      <c r="G164" s="5"/>
    </row>
    <row r="165" spans="1:7" ht="15.75" customHeight="1" thickBot="1" x14ac:dyDescent="0.3">
      <c r="A165" s="6" t="s">
        <v>275</v>
      </c>
      <c r="B165" s="22" t="s">
        <v>276</v>
      </c>
      <c r="C165" s="13"/>
      <c r="D165" s="5"/>
      <c r="E165" s="5"/>
      <c r="F165" s="15">
        <v>39074606</v>
      </c>
      <c r="G165" s="5"/>
    </row>
    <row r="166" spans="1:7" ht="15.75" thickBot="1" x14ac:dyDescent="0.3">
      <c r="A166" s="6" t="s">
        <v>297</v>
      </c>
      <c r="B166" s="22" t="s">
        <v>298</v>
      </c>
      <c r="C166" s="13"/>
      <c r="D166" s="5"/>
      <c r="E166" s="5"/>
      <c r="F166" s="15">
        <v>467339</v>
      </c>
      <c r="G166" s="5"/>
    </row>
    <row r="167" spans="1:7" ht="15.75" thickBot="1" x14ac:dyDescent="0.3">
      <c r="A167" s="35" t="s">
        <v>23</v>
      </c>
      <c r="B167" s="36"/>
      <c r="C167" s="17"/>
      <c r="D167" s="17"/>
      <c r="E167" s="17"/>
      <c r="F167" s="18">
        <f>SUM(F116:F166)</f>
        <v>3294615986</v>
      </c>
      <c r="G167" s="5" t="s">
        <v>10</v>
      </c>
    </row>
    <row r="168" spans="1:7" ht="15.75" thickBot="1" x14ac:dyDescent="0.3">
      <c r="A168" s="10" t="s">
        <v>24</v>
      </c>
      <c r="B168" s="9"/>
      <c r="C168" s="9"/>
      <c r="D168" s="9"/>
      <c r="E168" s="9"/>
      <c r="F168" s="8" t="s">
        <v>10</v>
      </c>
      <c r="G168" s="23">
        <f>G114-F114-F167</f>
        <v>13876755</v>
      </c>
    </row>
  </sheetData>
  <mergeCells count="20">
    <mergeCell ref="A115:B115"/>
    <mergeCell ref="A167:B167"/>
    <mergeCell ref="A83:B83"/>
    <mergeCell ref="A84:B84"/>
    <mergeCell ref="A90:B90"/>
    <mergeCell ref="A91:B91"/>
    <mergeCell ref="A92:B92"/>
    <mergeCell ref="A114:B114"/>
    <mergeCell ref="A59:B59"/>
    <mergeCell ref="A2:G2"/>
    <mergeCell ref="A4:B4"/>
    <mergeCell ref="A6:B6"/>
    <mergeCell ref="A8:F8"/>
    <mergeCell ref="A12:B12"/>
    <mergeCell ref="A13:B13"/>
    <mergeCell ref="A31:B31"/>
    <mergeCell ref="A32:B32"/>
    <mergeCell ref="A56:B56"/>
    <mergeCell ref="A57:B57"/>
    <mergeCell ref="A58:B58"/>
  </mergeCells>
  <pageMargins left="0.70866141732283472" right="0.70866141732283472" top="0.74803149606299213" bottom="0.74803149606299213" header="0.31496062992125984" footer="0.31496062992125984"/>
  <pageSetup scale="65" orientation="portrait" horizontalDpi="360" verticalDpi="360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0F25CB-2FD5-40F5-8F68-2B78E1DA809B}">
  <dimension ref="A2:J170"/>
  <sheetViews>
    <sheetView topLeftCell="A98" workbookViewId="0">
      <selection activeCell="G75" sqref="G75"/>
    </sheetView>
  </sheetViews>
  <sheetFormatPr baseColWidth="10" defaultRowHeight="15" x14ac:dyDescent="0.25"/>
  <cols>
    <col min="2" max="2" width="23.5703125" customWidth="1"/>
    <col min="3" max="3" width="34.5703125" customWidth="1"/>
    <col min="4" max="4" width="13.85546875" customWidth="1"/>
    <col min="5" max="5" width="12.28515625" customWidth="1"/>
    <col min="6" max="6" width="13.85546875" customWidth="1"/>
    <col min="7" max="7" width="13.85546875" bestFit="1" customWidth="1"/>
    <col min="8" max="8" width="13.5703125" bestFit="1" customWidth="1"/>
  </cols>
  <sheetData>
    <row r="2" spans="1:7" ht="21" x14ac:dyDescent="0.25">
      <c r="A2" s="41" t="s">
        <v>30</v>
      </c>
      <c r="B2" s="41"/>
      <c r="C2" s="41"/>
      <c r="D2" s="41"/>
      <c r="E2" s="41"/>
      <c r="F2" s="41"/>
      <c r="G2" s="41"/>
    </row>
    <row r="4" spans="1:7" x14ac:dyDescent="0.25">
      <c r="A4" s="42" t="s">
        <v>25</v>
      </c>
      <c r="B4" s="42"/>
      <c r="C4" s="12" t="s">
        <v>31</v>
      </c>
      <c r="D4" s="12"/>
      <c r="E4" s="12"/>
      <c r="F4" s="12"/>
    </row>
    <row r="5" spans="1:7" x14ac:dyDescent="0.25">
      <c r="A5" s="11" t="s">
        <v>26</v>
      </c>
      <c r="B5" s="11" t="s">
        <v>32</v>
      </c>
      <c r="C5" s="12"/>
      <c r="D5" s="12"/>
      <c r="E5" s="12"/>
      <c r="F5" s="12"/>
    </row>
    <row r="6" spans="1:7" x14ac:dyDescent="0.25">
      <c r="A6" s="42" t="s">
        <v>27</v>
      </c>
      <c r="B6" s="42"/>
      <c r="C6" s="12" t="s">
        <v>33</v>
      </c>
      <c r="D6" s="12"/>
      <c r="E6" s="12"/>
      <c r="F6" s="12"/>
    </row>
    <row r="7" spans="1:7" ht="15.75" x14ac:dyDescent="0.25">
      <c r="A7" s="4" t="s">
        <v>28</v>
      </c>
      <c r="B7" s="4"/>
      <c r="C7" s="12" t="s">
        <v>321</v>
      </c>
      <c r="D7" s="12"/>
      <c r="E7" s="12"/>
      <c r="F7" s="12"/>
    </row>
    <row r="8" spans="1:7" ht="15.75" x14ac:dyDescent="0.25">
      <c r="A8" s="43" t="s">
        <v>29</v>
      </c>
      <c r="B8" s="43"/>
      <c r="C8" s="43"/>
      <c r="D8" s="43"/>
      <c r="E8" s="43"/>
      <c r="F8" s="43"/>
      <c r="G8" t="s">
        <v>35</v>
      </c>
    </row>
    <row r="10" spans="1:7" ht="15.75" thickBot="1" x14ac:dyDescent="0.3"/>
    <row r="11" spans="1:7" ht="24.75" thickBot="1" x14ac:dyDescent="0.3">
      <c r="A11" s="1" t="s">
        <v>0</v>
      </c>
      <c r="B11" s="2" t="s">
        <v>1</v>
      </c>
      <c r="C11" s="3" t="s">
        <v>2</v>
      </c>
      <c r="D11" s="3" t="s">
        <v>3</v>
      </c>
      <c r="E11" s="3" t="s">
        <v>4</v>
      </c>
      <c r="F11" s="3" t="s">
        <v>5</v>
      </c>
      <c r="G11" s="3" t="s">
        <v>6</v>
      </c>
    </row>
    <row r="12" spans="1:7" ht="15.75" thickBot="1" x14ac:dyDescent="0.3">
      <c r="A12" s="35" t="s">
        <v>7</v>
      </c>
      <c r="B12" s="36"/>
      <c r="C12" s="5"/>
      <c r="D12" s="5"/>
      <c r="E12" s="5"/>
      <c r="F12" s="5"/>
      <c r="G12" s="5"/>
    </row>
    <row r="13" spans="1:7" ht="15.75" thickBot="1" x14ac:dyDescent="0.3">
      <c r="A13" s="39" t="s">
        <v>8</v>
      </c>
      <c r="B13" s="40"/>
      <c r="C13" s="5"/>
      <c r="D13" s="5"/>
      <c r="E13" s="5"/>
      <c r="F13" s="5"/>
      <c r="G13" s="5"/>
    </row>
    <row r="14" spans="1:7" ht="15.75" thickBot="1" x14ac:dyDescent="0.3">
      <c r="A14" s="6" t="s">
        <v>38</v>
      </c>
      <c r="B14" s="5" t="s">
        <v>39</v>
      </c>
      <c r="C14" s="13">
        <v>2750000</v>
      </c>
      <c r="D14" s="13">
        <v>567800</v>
      </c>
      <c r="E14" s="13">
        <v>583000</v>
      </c>
      <c r="F14" s="13">
        <f t="shared" ref="F14:F28" si="0">C14+D14-E14</f>
        <v>2734800</v>
      </c>
      <c r="G14" s="5"/>
    </row>
    <row r="15" spans="1:7" ht="15.75" thickBot="1" x14ac:dyDescent="0.3">
      <c r="A15" s="6" t="s">
        <v>40</v>
      </c>
      <c r="B15" s="5" t="s">
        <v>41</v>
      </c>
      <c r="C15" s="13">
        <v>512081</v>
      </c>
      <c r="D15" s="13">
        <v>0</v>
      </c>
      <c r="E15" s="13">
        <v>0</v>
      </c>
      <c r="F15" s="13">
        <f t="shared" si="0"/>
        <v>512081</v>
      </c>
      <c r="G15" s="5"/>
    </row>
    <row r="16" spans="1:7" ht="15.75" thickBot="1" x14ac:dyDescent="0.3">
      <c r="A16" s="6" t="s">
        <v>42</v>
      </c>
      <c r="B16" s="5" t="s">
        <v>43</v>
      </c>
      <c r="C16" s="13">
        <v>58104810</v>
      </c>
      <c r="D16" s="13">
        <v>438182393</v>
      </c>
      <c r="E16" s="13">
        <v>463143330</v>
      </c>
      <c r="F16" s="13">
        <f t="shared" si="0"/>
        <v>33143873</v>
      </c>
      <c r="G16" s="5"/>
    </row>
    <row r="17" spans="1:8" ht="15.75" thickBot="1" x14ac:dyDescent="0.3">
      <c r="A17" s="6" t="s">
        <v>44</v>
      </c>
      <c r="B17" s="5" t="s">
        <v>45</v>
      </c>
      <c r="C17" s="13">
        <v>7613996</v>
      </c>
      <c r="D17" s="13">
        <v>0</v>
      </c>
      <c r="E17" s="13">
        <v>0</v>
      </c>
      <c r="F17" s="13">
        <f t="shared" si="0"/>
        <v>7613996</v>
      </c>
      <c r="G17" s="5"/>
    </row>
    <row r="18" spans="1:8" ht="15.75" thickBot="1" x14ac:dyDescent="0.3">
      <c r="A18" s="6" t="s">
        <v>64</v>
      </c>
      <c r="B18" s="5" t="s">
        <v>65</v>
      </c>
      <c r="C18" s="13">
        <v>0</v>
      </c>
      <c r="D18" s="13">
        <v>0</v>
      </c>
      <c r="E18" s="13">
        <v>0</v>
      </c>
      <c r="F18" s="13">
        <f t="shared" si="0"/>
        <v>0</v>
      </c>
      <c r="G18" s="5"/>
    </row>
    <row r="19" spans="1:8" ht="15.75" thickBot="1" x14ac:dyDescent="0.3">
      <c r="A19" s="6" t="s">
        <v>46</v>
      </c>
      <c r="B19" s="5" t="s">
        <v>47</v>
      </c>
      <c r="C19" s="13">
        <v>382690</v>
      </c>
      <c r="D19" s="13">
        <v>69627761</v>
      </c>
      <c r="E19" s="13">
        <v>58411101</v>
      </c>
      <c r="F19" s="13">
        <f t="shared" si="0"/>
        <v>11599350</v>
      </c>
      <c r="G19" s="5"/>
    </row>
    <row r="20" spans="1:8" ht="15.75" thickBot="1" x14ac:dyDescent="0.3">
      <c r="A20" s="6" t="s">
        <v>50</v>
      </c>
      <c r="B20" s="5" t="s">
        <v>51</v>
      </c>
      <c r="C20" s="13">
        <v>198214753</v>
      </c>
      <c r="D20" s="13">
        <v>282815454</v>
      </c>
      <c r="E20" s="13">
        <v>308053787</v>
      </c>
      <c r="F20" s="13">
        <f t="shared" si="0"/>
        <v>172976420</v>
      </c>
      <c r="G20" s="13"/>
    </row>
    <row r="21" spans="1:8" ht="15.75" thickBot="1" x14ac:dyDescent="0.3">
      <c r="A21" s="6" t="s">
        <v>48</v>
      </c>
      <c r="B21" s="5" t="s">
        <v>49</v>
      </c>
      <c r="C21" s="13">
        <v>8652557</v>
      </c>
      <c r="D21" s="13">
        <v>285894024</v>
      </c>
      <c r="E21" s="13">
        <v>284119083</v>
      </c>
      <c r="F21" s="13"/>
      <c r="G21" s="13">
        <f>C21+E21-D21</f>
        <v>6877616</v>
      </c>
    </row>
    <row r="22" spans="1:8" ht="15.75" thickBot="1" x14ac:dyDescent="0.3">
      <c r="A22" s="6" t="s">
        <v>54</v>
      </c>
      <c r="B22" s="5" t="s">
        <v>55</v>
      </c>
      <c r="C22" s="13">
        <v>3832727</v>
      </c>
      <c r="D22" s="13">
        <v>16725808</v>
      </c>
      <c r="E22" s="13">
        <v>17197888</v>
      </c>
      <c r="F22" s="13">
        <f t="shared" si="0"/>
        <v>3360647</v>
      </c>
      <c r="G22" s="13"/>
    </row>
    <row r="23" spans="1:8" ht="15.75" thickBot="1" x14ac:dyDescent="0.3">
      <c r="A23" s="6" t="s">
        <v>56</v>
      </c>
      <c r="B23" s="5" t="s">
        <v>57</v>
      </c>
      <c r="C23" s="13">
        <v>262932</v>
      </c>
      <c r="D23" s="13">
        <v>306978</v>
      </c>
      <c r="E23" s="13">
        <v>262932</v>
      </c>
      <c r="F23" s="13">
        <f t="shared" si="0"/>
        <v>306978</v>
      </c>
      <c r="G23" s="5"/>
    </row>
    <row r="24" spans="1:8" ht="15.75" thickBot="1" x14ac:dyDescent="0.3">
      <c r="A24" s="6" t="s">
        <v>318</v>
      </c>
      <c r="B24" s="5" t="s">
        <v>319</v>
      </c>
      <c r="C24" s="13">
        <v>0</v>
      </c>
      <c r="D24" s="13">
        <v>25545255</v>
      </c>
      <c r="E24" s="13">
        <v>25545255</v>
      </c>
      <c r="F24" s="13">
        <f t="shared" si="0"/>
        <v>0</v>
      </c>
      <c r="G24" s="5"/>
    </row>
    <row r="25" spans="1:8" ht="15.75" thickBot="1" x14ac:dyDescent="0.3">
      <c r="A25" s="6" t="s">
        <v>52</v>
      </c>
      <c r="B25" s="5" t="s">
        <v>53</v>
      </c>
      <c r="C25" s="13">
        <v>4305422</v>
      </c>
      <c r="D25" s="13">
        <v>0</v>
      </c>
      <c r="E25" s="13">
        <v>652500</v>
      </c>
      <c r="F25" s="13">
        <f t="shared" si="0"/>
        <v>3652922</v>
      </c>
      <c r="G25" s="5"/>
    </row>
    <row r="26" spans="1:8" ht="15.75" thickBot="1" x14ac:dyDescent="0.3">
      <c r="A26" s="6" t="s">
        <v>58</v>
      </c>
      <c r="B26" s="5" t="s">
        <v>59</v>
      </c>
      <c r="C26" s="13">
        <v>2982301</v>
      </c>
      <c r="D26" s="13">
        <v>2445860</v>
      </c>
      <c r="E26" s="13">
        <v>3506116</v>
      </c>
      <c r="F26" s="13">
        <f t="shared" si="0"/>
        <v>1922045</v>
      </c>
      <c r="G26" s="5"/>
    </row>
    <row r="27" spans="1:8" ht="15.75" thickBot="1" x14ac:dyDescent="0.3">
      <c r="A27" s="6" t="s">
        <v>66</v>
      </c>
      <c r="B27" s="5" t="s">
        <v>67</v>
      </c>
      <c r="C27" s="13">
        <v>6389849</v>
      </c>
      <c r="D27" s="13">
        <v>10632854</v>
      </c>
      <c r="E27" s="13">
        <v>10158701</v>
      </c>
      <c r="F27" s="13">
        <f t="shared" si="0"/>
        <v>6864002</v>
      </c>
      <c r="G27" s="5"/>
    </row>
    <row r="28" spans="1:8" ht="15.75" thickBot="1" x14ac:dyDescent="0.3">
      <c r="A28" s="6" t="s">
        <v>60</v>
      </c>
      <c r="B28" s="5" t="s">
        <v>61</v>
      </c>
      <c r="C28" s="13">
        <v>6568168</v>
      </c>
      <c r="D28" s="13">
        <v>31115733</v>
      </c>
      <c r="E28" s="13">
        <v>31115733</v>
      </c>
      <c r="F28" s="13">
        <f t="shared" si="0"/>
        <v>6568168</v>
      </c>
      <c r="G28" s="5"/>
    </row>
    <row r="29" spans="1:8" ht="15.75" thickBot="1" x14ac:dyDescent="0.3">
      <c r="A29" s="6" t="s">
        <v>299</v>
      </c>
      <c r="B29" s="5" t="s">
        <v>300</v>
      </c>
      <c r="C29" s="13">
        <v>0</v>
      </c>
      <c r="D29" s="13">
        <v>232782</v>
      </c>
      <c r="E29" s="13">
        <v>232782</v>
      </c>
      <c r="F29" s="13">
        <f>D29-E29</f>
        <v>0</v>
      </c>
      <c r="G29" s="5"/>
    </row>
    <row r="30" spans="1:8" ht="15.75" thickBot="1" x14ac:dyDescent="0.3">
      <c r="A30" s="6"/>
      <c r="B30" s="5"/>
      <c r="C30" s="5"/>
      <c r="D30" s="5"/>
      <c r="E30" s="5"/>
      <c r="F30" s="5"/>
      <c r="G30" s="5"/>
    </row>
    <row r="31" spans="1:8" ht="15.75" thickBot="1" x14ac:dyDescent="0.3">
      <c r="A31" s="35" t="s">
        <v>9</v>
      </c>
      <c r="B31" s="36"/>
      <c r="C31" s="5"/>
      <c r="D31" s="5"/>
      <c r="E31" s="5"/>
      <c r="F31" s="18">
        <f>SUM(F14:F30)</f>
        <v>251255282</v>
      </c>
      <c r="G31" s="18">
        <f>SUM(G14:G30)</f>
        <v>6877616</v>
      </c>
      <c r="H31" s="21"/>
    </row>
    <row r="32" spans="1:8" ht="15.75" thickBot="1" x14ac:dyDescent="0.3">
      <c r="A32" s="39" t="s">
        <v>11</v>
      </c>
      <c r="B32" s="40"/>
      <c r="C32" s="5"/>
      <c r="D32" s="5"/>
      <c r="E32" s="5"/>
      <c r="F32" s="5"/>
      <c r="G32" s="5"/>
    </row>
    <row r="33" spans="1:7" ht="15.75" thickBot="1" x14ac:dyDescent="0.3">
      <c r="A33" s="6" t="s">
        <v>68</v>
      </c>
      <c r="B33" s="5" t="s">
        <v>89</v>
      </c>
      <c r="C33" s="13">
        <v>51219126</v>
      </c>
      <c r="D33" s="13">
        <v>0</v>
      </c>
      <c r="E33" s="13">
        <v>0</v>
      </c>
      <c r="F33" s="15">
        <f t="shared" ref="F33:F42" si="1">C33+D33-E33</f>
        <v>51219126</v>
      </c>
      <c r="G33" s="5"/>
    </row>
    <row r="34" spans="1:7" ht="15.75" thickBot="1" x14ac:dyDescent="0.3">
      <c r="A34" s="6" t="s">
        <v>69</v>
      </c>
      <c r="B34" s="5" t="s">
        <v>90</v>
      </c>
      <c r="C34" s="13">
        <v>863377871</v>
      </c>
      <c r="D34" s="13">
        <v>0</v>
      </c>
      <c r="E34" s="13">
        <v>0</v>
      </c>
      <c r="F34" s="15">
        <f t="shared" si="1"/>
        <v>863377871</v>
      </c>
      <c r="G34" s="5"/>
    </row>
    <row r="35" spans="1:7" ht="15.75" thickBot="1" x14ac:dyDescent="0.3">
      <c r="A35" s="6" t="s">
        <v>70</v>
      </c>
      <c r="B35" s="5" t="s">
        <v>91</v>
      </c>
      <c r="C35" s="13">
        <v>61112600</v>
      </c>
      <c r="D35" s="13">
        <v>0</v>
      </c>
      <c r="E35" s="13">
        <v>0</v>
      </c>
      <c r="F35" s="15">
        <f t="shared" si="1"/>
        <v>61112600</v>
      </c>
      <c r="G35" s="5"/>
    </row>
    <row r="36" spans="1:7" ht="26.25" thickBot="1" x14ac:dyDescent="0.3">
      <c r="A36" s="6" t="s">
        <v>71</v>
      </c>
      <c r="B36" s="5" t="s">
        <v>92</v>
      </c>
      <c r="C36" s="13">
        <v>81259295</v>
      </c>
      <c r="D36" s="13">
        <v>0</v>
      </c>
      <c r="E36" s="13">
        <v>0</v>
      </c>
      <c r="F36" s="15">
        <f t="shared" si="1"/>
        <v>81259295</v>
      </c>
      <c r="G36" s="5"/>
    </row>
    <row r="37" spans="1:7" ht="15.75" thickBot="1" x14ac:dyDescent="0.3">
      <c r="A37" s="6" t="s">
        <v>72</v>
      </c>
      <c r="B37" s="5" t="s">
        <v>93</v>
      </c>
      <c r="C37" s="13">
        <v>12990000</v>
      </c>
      <c r="D37" s="13">
        <v>0</v>
      </c>
      <c r="E37" s="13">
        <v>0</v>
      </c>
      <c r="F37" s="15">
        <f t="shared" si="1"/>
        <v>12990000</v>
      </c>
      <c r="G37" s="5"/>
    </row>
    <row r="38" spans="1:7" ht="15.75" thickBot="1" x14ac:dyDescent="0.3">
      <c r="A38" s="6" t="s">
        <v>73</v>
      </c>
      <c r="B38" s="5" t="s">
        <v>94</v>
      </c>
      <c r="C38" s="13">
        <v>46282307</v>
      </c>
      <c r="D38" s="13">
        <v>0</v>
      </c>
      <c r="E38" s="13">
        <v>0</v>
      </c>
      <c r="F38" s="15">
        <f t="shared" si="1"/>
        <v>46282307</v>
      </c>
      <c r="G38" s="5"/>
    </row>
    <row r="39" spans="1:7" ht="15.75" thickBot="1" x14ac:dyDescent="0.3">
      <c r="A39" s="6" t="s">
        <v>74</v>
      </c>
      <c r="B39" s="5" t="s">
        <v>95</v>
      </c>
      <c r="C39" s="13">
        <v>20197885</v>
      </c>
      <c r="D39" s="13">
        <v>0</v>
      </c>
      <c r="E39" s="13">
        <v>0</v>
      </c>
      <c r="F39" s="15">
        <f t="shared" si="1"/>
        <v>20197885</v>
      </c>
      <c r="G39" s="5"/>
    </row>
    <row r="40" spans="1:7" ht="15.75" thickBot="1" x14ac:dyDescent="0.3">
      <c r="A40" s="6" t="s">
        <v>75</v>
      </c>
      <c r="B40" s="5" t="s">
        <v>96</v>
      </c>
      <c r="C40" s="13">
        <v>230988193</v>
      </c>
      <c r="D40" s="13">
        <v>0</v>
      </c>
      <c r="E40" s="13">
        <v>0</v>
      </c>
      <c r="F40" s="15">
        <f t="shared" si="1"/>
        <v>230988193</v>
      </c>
      <c r="G40" s="5"/>
    </row>
    <row r="41" spans="1:7" ht="15.75" thickBot="1" x14ac:dyDescent="0.3">
      <c r="A41" s="6" t="s">
        <v>76</v>
      </c>
      <c r="B41" s="5" t="s">
        <v>97</v>
      </c>
      <c r="C41" s="13">
        <v>22694999</v>
      </c>
      <c r="D41" s="13">
        <v>0</v>
      </c>
      <c r="E41" s="13">
        <v>0</v>
      </c>
      <c r="F41" s="15">
        <f t="shared" si="1"/>
        <v>22694999</v>
      </c>
      <c r="G41" s="5"/>
    </row>
    <row r="42" spans="1:7" ht="15.75" thickBot="1" x14ac:dyDescent="0.3">
      <c r="A42" s="6" t="s">
        <v>77</v>
      </c>
      <c r="B42" s="5" t="s">
        <v>98</v>
      </c>
      <c r="C42" s="13">
        <v>0</v>
      </c>
      <c r="D42" s="13">
        <v>0</v>
      </c>
      <c r="E42" s="13">
        <v>0</v>
      </c>
      <c r="F42" s="15">
        <f t="shared" si="1"/>
        <v>0</v>
      </c>
      <c r="G42" s="5"/>
    </row>
    <row r="43" spans="1:7" ht="26.25" thickBot="1" x14ac:dyDescent="0.3">
      <c r="A43" s="6" t="s">
        <v>78</v>
      </c>
      <c r="B43" s="5" t="s">
        <v>99</v>
      </c>
      <c r="C43" s="13">
        <v>13774196</v>
      </c>
      <c r="D43" s="13">
        <v>0</v>
      </c>
      <c r="E43" s="13">
        <v>0</v>
      </c>
      <c r="F43" s="13">
        <v>0</v>
      </c>
      <c r="G43" s="15">
        <f>C43+E43-D43</f>
        <v>13774196</v>
      </c>
    </row>
    <row r="44" spans="1:7" ht="26.25" thickBot="1" x14ac:dyDescent="0.3">
      <c r="A44" s="6" t="s">
        <v>79</v>
      </c>
      <c r="B44" s="5" t="s">
        <v>100</v>
      </c>
      <c r="C44" s="13">
        <v>155897534</v>
      </c>
      <c r="D44" s="13">
        <v>0</v>
      </c>
      <c r="E44" s="13">
        <v>0</v>
      </c>
      <c r="F44" s="13">
        <v>0</v>
      </c>
      <c r="G44" s="15">
        <f t="shared" ref="G44:G52" si="2">C44+E44-D44</f>
        <v>155897534</v>
      </c>
    </row>
    <row r="45" spans="1:7" ht="26.25" thickBot="1" x14ac:dyDescent="0.3">
      <c r="A45" s="6" t="s">
        <v>80</v>
      </c>
      <c r="B45" s="5" t="s">
        <v>101</v>
      </c>
      <c r="C45" s="13">
        <v>16201012</v>
      </c>
      <c r="D45" s="13">
        <v>0</v>
      </c>
      <c r="E45" s="13">
        <v>0</v>
      </c>
      <c r="F45" s="13">
        <v>0</v>
      </c>
      <c r="G45" s="15">
        <f t="shared" si="2"/>
        <v>16201012</v>
      </c>
    </row>
    <row r="46" spans="1:7" ht="39" thickBot="1" x14ac:dyDescent="0.3">
      <c r="A46" s="6" t="s">
        <v>81</v>
      </c>
      <c r="B46" s="5" t="s">
        <v>102</v>
      </c>
      <c r="C46" s="13">
        <v>69200173</v>
      </c>
      <c r="D46" s="13">
        <v>0</v>
      </c>
      <c r="E46" s="13">
        <v>0</v>
      </c>
      <c r="F46" s="13">
        <v>0</v>
      </c>
      <c r="G46" s="15">
        <f t="shared" si="2"/>
        <v>69200173</v>
      </c>
    </row>
    <row r="47" spans="1:7" ht="26.25" thickBot="1" x14ac:dyDescent="0.3">
      <c r="A47" s="6" t="s">
        <v>82</v>
      </c>
      <c r="B47" s="5" t="s">
        <v>103</v>
      </c>
      <c r="C47" s="13">
        <v>5103214</v>
      </c>
      <c r="D47" s="13">
        <v>0</v>
      </c>
      <c r="E47" s="13">
        <v>0</v>
      </c>
      <c r="F47" s="13">
        <v>0</v>
      </c>
      <c r="G47" s="15">
        <f t="shared" si="2"/>
        <v>5103214</v>
      </c>
    </row>
    <row r="48" spans="1:7" ht="26.25" thickBot="1" x14ac:dyDescent="0.3">
      <c r="A48" s="6" t="s">
        <v>83</v>
      </c>
      <c r="B48" s="5" t="s">
        <v>104</v>
      </c>
      <c r="C48" s="13">
        <v>39316910</v>
      </c>
      <c r="D48" s="13">
        <v>0</v>
      </c>
      <c r="E48" s="13">
        <v>0</v>
      </c>
      <c r="F48" s="13">
        <v>0</v>
      </c>
      <c r="G48" s="15">
        <f t="shared" si="2"/>
        <v>39316910</v>
      </c>
    </row>
    <row r="49" spans="1:8" ht="26.25" thickBot="1" x14ac:dyDescent="0.3">
      <c r="A49" s="6" t="s">
        <v>84</v>
      </c>
      <c r="B49" s="5" t="s">
        <v>105</v>
      </c>
      <c r="C49" s="13">
        <v>19443919</v>
      </c>
      <c r="D49" s="13">
        <v>0</v>
      </c>
      <c r="E49" s="13">
        <v>0</v>
      </c>
      <c r="F49" s="13">
        <v>0</v>
      </c>
      <c r="G49" s="15">
        <f t="shared" si="2"/>
        <v>19443919</v>
      </c>
    </row>
    <row r="50" spans="1:8" ht="26.25" thickBot="1" x14ac:dyDescent="0.3">
      <c r="A50" s="6" t="s">
        <v>85</v>
      </c>
      <c r="B50" s="5" t="s">
        <v>106</v>
      </c>
      <c r="C50" s="13">
        <v>273034836</v>
      </c>
      <c r="D50" s="13">
        <v>0</v>
      </c>
      <c r="E50" s="13">
        <v>0</v>
      </c>
      <c r="F50" s="13">
        <v>0</v>
      </c>
      <c r="G50" s="15">
        <f t="shared" si="2"/>
        <v>273034836</v>
      </c>
    </row>
    <row r="51" spans="1:8" ht="26.25" thickBot="1" x14ac:dyDescent="0.3">
      <c r="A51" s="6" t="s">
        <v>86</v>
      </c>
      <c r="B51" s="5" t="s">
        <v>107</v>
      </c>
      <c r="C51" s="13">
        <v>30257997</v>
      </c>
      <c r="D51" s="13">
        <v>0</v>
      </c>
      <c r="E51" s="13">
        <v>0</v>
      </c>
      <c r="F51" s="13">
        <v>0</v>
      </c>
      <c r="G51" s="15">
        <f t="shared" si="2"/>
        <v>30257997</v>
      </c>
    </row>
    <row r="52" spans="1:8" ht="15.75" thickBot="1" x14ac:dyDescent="0.3">
      <c r="A52" s="6" t="s">
        <v>87</v>
      </c>
      <c r="B52" s="5" t="s">
        <v>108</v>
      </c>
      <c r="C52" s="13">
        <v>33000918</v>
      </c>
      <c r="D52" s="13">
        <v>0</v>
      </c>
      <c r="E52" s="13">
        <v>0</v>
      </c>
      <c r="F52" s="13">
        <v>0</v>
      </c>
      <c r="G52" s="15">
        <f t="shared" si="2"/>
        <v>33000918</v>
      </c>
    </row>
    <row r="53" spans="1:8" ht="26.25" thickBot="1" x14ac:dyDescent="0.3">
      <c r="A53" s="6" t="s">
        <v>88</v>
      </c>
      <c r="B53" s="5" t="s">
        <v>109</v>
      </c>
      <c r="C53" s="13">
        <v>33000918</v>
      </c>
      <c r="D53" s="13">
        <v>0</v>
      </c>
      <c r="E53" s="13">
        <v>0</v>
      </c>
      <c r="F53" s="13">
        <f>C53</f>
        <v>33000918</v>
      </c>
      <c r="G53" s="15">
        <v>0</v>
      </c>
    </row>
    <row r="54" spans="1:8" ht="26.25" thickBot="1" x14ac:dyDescent="0.3">
      <c r="A54" s="6" t="s">
        <v>110</v>
      </c>
      <c r="B54" s="5" t="s">
        <v>165</v>
      </c>
      <c r="C54" s="13">
        <v>349826954</v>
      </c>
      <c r="D54" s="13">
        <v>0</v>
      </c>
      <c r="E54" s="13">
        <v>0</v>
      </c>
      <c r="F54" s="15">
        <f>C54+D54-E54</f>
        <v>349826954</v>
      </c>
      <c r="G54" s="5"/>
    </row>
    <row r="55" spans="1:8" ht="15.75" thickBot="1" x14ac:dyDescent="0.3">
      <c r="A55" s="25"/>
      <c r="B55" s="5"/>
      <c r="C55" s="5"/>
      <c r="D55" s="5"/>
      <c r="E55" s="5"/>
      <c r="F55" s="5"/>
      <c r="G55" s="5"/>
    </row>
    <row r="56" spans="1:8" ht="15.75" thickBot="1" x14ac:dyDescent="0.3">
      <c r="A56" s="35" t="s">
        <v>12</v>
      </c>
      <c r="B56" s="36"/>
      <c r="C56" s="5"/>
      <c r="D56" s="5"/>
      <c r="E56" s="5"/>
      <c r="F56" s="18">
        <f>SUM(F33:F54)</f>
        <v>1772950148</v>
      </c>
      <c r="G56" s="18">
        <f>SUM(G33:G54)</f>
        <v>655230709</v>
      </c>
    </row>
    <row r="57" spans="1:8" ht="15.75" thickBot="1" x14ac:dyDescent="0.3">
      <c r="A57" s="37" t="s">
        <v>13</v>
      </c>
      <c r="B57" s="38"/>
      <c r="C57" s="7"/>
      <c r="D57" s="7"/>
      <c r="E57" s="7"/>
      <c r="F57" s="23">
        <f>F56+F31</f>
        <v>2024205430</v>
      </c>
      <c r="G57" s="23">
        <f>G56+G31</f>
        <v>662108325</v>
      </c>
      <c r="H57" s="21">
        <f>F57-G57</f>
        <v>1362097105</v>
      </c>
    </row>
    <row r="58" spans="1:8" ht="15.75" thickBot="1" x14ac:dyDescent="0.3">
      <c r="A58" s="35" t="s">
        <v>14</v>
      </c>
      <c r="B58" s="36"/>
      <c r="C58" s="5"/>
      <c r="D58" s="5"/>
      <c r="E58" s="5"/>
      <c r="F58" s="5"/>
      <c r="G58" s="5"/>
    </row>
    <row r="59" spans="1:8" ht="15.75" thickBot="1" x14ac:dyDescent="0.3">
      <c r="A59" s="39" t="s">
        <v>15</v>
      </c>
      <c r="B59" s="40"/>
      <c r="C59" s="5"/>
      <c r="D59" s="5"/>
      <c r="E59" s="5"/>
      <c r="F59" s="5"/>
      <c r="G59" s="5"/>
    </row>
    <row r="60" spans="1:8" ht="26.25" thickBot="1" x14ac:dyDescent="0.3">
      <c r="A60" s="6" t="s">
        <v>111</v>
      </c>
      <c r="B60" s="5" t="s">
        <v>112</v>
      </c>
      <c r="C60" s="13">
        <v>992465</v>
      </c>
      <c r="D60" s="13">
        <v>1672162</v>
      </c>
      <c r="E60" s="13">
        <v>6677596</v>
      </c>
      <c r="F60" s="5"/>
      <c r="G60" s="15">
        <f t="shared" ref="G60:G82" si="3">C60+E60-D60</f>
        <v>5997899</v>
      </c>
    </row>
    <row r="61" spans="1:8" ht="26.25" thickBot="1" x14ac:dyDescent="0.3">
      <c r="A61" s="6" t="s">
        <v>113</v>
      </c>
      <c r="B61" s="5" t="s">
        <v>114</v>
      </c>
      <c r="C61" s="13">
        <v>578194</v>
      </c>
      <c r="D61" s="13">
        <v>578455</v>
      </c>
      <c r="E61" s="13">
        <v>800100</v>
      </c>
      <c r="F61" s="5"/>
      <c r="G61" s="15">
        <f t="shared" si="3"/>
        <v>799839</v>
      </c>
    </row>
    <row r="62" spans="1:8" ht="15.75" thickBot="1" x14ac:dyDescent="0.3">
      <c r="A62" s="6" t="s">
        <v>115</v>
      </c>
      <c r="B62" s="5" t="s">
        <v>116</v>
      </c>
      <c r="C62" s="13">
        <v>42714924</v>
      </c>
      <c r="D62" s="13">
        <v>215472324</v>
      </c>
      <c r="E62" s="13">
        <v>231614079</v>
      </c>
      <c r="F62" s="5"/>
      <c r="G62" s="15">
        <f t="shared" si="3"/>
        <v>58856679</v>
      </c>
    </row>
    <row r="63" spans="1:8" ht="15.75" thickBot="1" x14ac:dyDescent="0.3">
      <c r="A63" s="6" t="s">
        <v>117</v>
      </c>
      <c r="B63" s="5" t="s">
        <v>118</v>
      </c>
      <c r="C63" s="13">
        <v>2359710</v>
      </c>
      <c r="D63" s="13">
        <v>11182566</v>
      </c>
      <c r="E63" s="13">
        <v>12042416</v>
      </c>
      <c r="F63" s="5"/>
      <c r="G63" s="15">
        <f t="shared" si="3"/>
        <v>3219560</v>
      </c>
    </row>
    <row r="64" spans="1:8" ht="15.75" thickBot="1" x14ac:dyDescent="0.3">
      <c r="A64" s="6" t="s">
        <v>119</v>
      </c>
      <c r="B64" s="5" t="s">
        <v>120</v>
      </c>
      <c r="C64" s="13">
        <v>261514</v>
      </c>
      <c r="D64" s="13">
        <v>19054</v>
      </c>
      <c r="E64" s="13">
        <v>16057998</v>
      </c>
      <c r="F64" s="5"/>
      <c r="G64" s="15">
        <f t="shared" si="3"/>
        <v>16300458</v>
      </c>
    </row>
    <row r="65" spans="1:8" ht="15.75" thickBot="1" x14ac:dyDescent="0.3">
      <c r="A65" s="6" t="s">
        <v>121</v>
      </c>
      <c r="B65" s="5" t="s">
        <v>122</v>
      </c>
      <c r="C65" s="13">
        <v>120438</v>
      </c>
      <c r="D65" s="13">
        <v>186436</v>
      </c>
      <c r="E65" s="13">
        <v>222079</v>
      </c>
      <c r="F65" s="5"/>
      <c r="G65" s="15">
        <f t="shared" si="3"/>
        <v>156081</v>
      </c>
    </row>
    <row r="66" spans="1:8" ht="26.25" thickBot="1" x14ac:dyDescent="0.3">
      <c r="A66" s="6" t="s">
        <v>123</v>
      </c>
      <c r="B66" s="5" t="s">
        <v>124</v>
      </c>
      <c r="C66" s="13">
        <v>2199228</v>
      </c>
      <c r="D66" s="13">
        <v>6367341</v>
      </c>
      <c r="E66" s="13">
        <v>6673052</v>
      </c>
      <c r="F66" s="5"/>
      <c r="G66" s="15">
        <f t="shared" si="3"/>
        <v>2504939</v>
      </c>
    </row>
    <row r="67" spans="1:8" ht="15.75" thickBot="1" x14ac:dyDescent="0.3">
      <c r="A67" s="6" t="s">
        <v>125</v>
      </c>
      <c r="B67" s="5" t="s">
        <v>126</v>
      </c>
      <c r="C67" s="13">
        <v>0</v>
      </c>
      <c r="D67" s="13">
        <v>2042280</v>
      </c>
      <c r="E67" s="13">
        <v>2042280</v>
      </c>
      <c r="F67" s="15"/>
      <c r="G67" s="15">
        <f t="shared" si="3"/>
        <v>0</v>
      </c>
    </row>
    <row r="68" spans="1:8" ht="15.75" thickBot="1" x14ac:dyDescent="0.3">
      <c r="A68" s="6" t="s">
        <v>127</v>
      </c>
      <c r="B68" s="5" t="s">
        <v>128</v>
      </c>
      <c r="C68" s="13">
        <v>50938</v>
      </c>
      <c r="D68" s="13">
        <v>62713441</v>
      </c>
      <c r="E68" s="13">
        <v>62713441</v>
      </c>
      <c r="F68" s="15"/>
      <c r="G68" s="15">
        <f>C68+E68-D68</f>
        <v>50938</v>
      </c>
    </row>
    <row r="69" spans="1:8" ht="15.75" thickBot="1" x14ac:dyDescent="0.3">
      <c r="A69" s="6" t="s">
        <v>129</v>
      </c>
      <c r="B69" s="5" t="s">
        <v>130</v>
      </c>
      <c r="C69" s="13">
        <v>115442514</v>
      </c>
      <c r="D69" s="13">
        <v>42447723</v>
      </c>
      <c r="E69" s="13">
        <v>42353514</v>
      </c>
      <c r="F69" s="5"/>
      <c r="G69" s="15">
        <f t="shared" si="3"/>
        <v>115348305</v>
      </c>
    </row>
    <row r="70" spans="1:8" ht="15.75" thickBot="1" x14ac:dyDescent="0.3">
      <c r="A70" s="6" t="s">
        <v>131</v>
      </c>
      <c r="B70" s="5" t="s">
        <v>132</v>
      </c>
      <c r="C70" s="13">
        <v>1743650</v>
      </c>
      <c r="D70" s="13">
        <v>4111227</v>
      </c>
      <c r="E70" s="13">
        <v>4128827</v>
      </c>
      <c r="F70" s="5"/>
      <c r="G70" s="15">
        <f t="shared" si="3"/>
        <v>1761250</v>
      </c>
      <c r="H70" s="20"/>
    </row>
    <row r="71" spans="1:8" ht="15.75" thickBot="1" x14ac:dyDescent="0.3">
      <c r="A71" s="6" t="s">
        <v>133</v>
      </c>
      <c r="B71" s="5" t="s">
        <v>134</v>
      </c>
      <c r="C71" s="13">
        <v>0</v>
      </c>
      <c r="D71" s="13">
        <v>457730</v>
      </c>
      <c r="E71" s="13">
        <v>457730</v>
      </c>
      <c r="F71" s="5"/>
      <c r="G71" s="15">
        <f t="shared" si="3"/>
        <v>0</v>
      </c>
    </row>
    <row r="72" spans="1:8" ht="26.25" thickBot="1" x14ac:dyDescent="0.3">
      <c r="A72" s="6" t="s">
        <v>135</v>
      </c>
      <c r="B72" s="5" t="s">
        <v>136</v>
      </c>
      <c r="C72" s="13">
        <v>2354597</v>
      </c>
      <c r="D72" s="13">
        <v>179669351</v>
      </c>
      <c r="E72" s="13">
        <v>178252678</v>
      </c>
      <c r="F72" s="5"/>
      <c r="G72" s="15">
        <f t="shared" si="3"/>
        <v>937924</v>
      </c>
    </row>
    <row r="73" spans="1:8" ht="26.25" thickBot="1" x14ac:dyDescent="0.3">
      <c r="A73" s="6" t="s">
        <v>137</v>
      </c>
      <c r="B73" s="5" t="s">
        <v>138</v>
      </c>
      <c r="C73" s="13">
        <v>0</v>
      </c>
      <c r="D73" s="13">
        <v>1808215</v>
      </c>
      <c r="E73" s="13">
        <v>1808215</v>
      </c>
      <c r="F73" s="5"/>
      <c r="G73" s="15">
        <f t="shared" si="3"/>
        <v>0</v>
      </c>
    </row>
    <row r="74" spans="1:8" ht="26.25" thickBot="1" x14ac:dyDescent="0.3">
      <c r="A74" s="6" t="s">
        <v>139</v>
      </c>
      <c r="B74" s="5" t="s">
        <v>140</v>
      </c>
      <c r="C74" s="13">
        <v>0</v>
      </c>
      <c r="D74" s="13">
        <v>2952685</v>
      </c>
      <c r="E74" s="13">
        <v>2952685</v>
      </c>
      <c r="F74" s="5"/>
      <c r="G74" s="15">
        <f t="shared" si="3"/>
        <v>0</v>
      </c>
    </row>
    <row r="75" spans="1:8" ht="15.75" thickBot="1" x14ac:dyDescent="0.3">
      <c r="A75" s="6" t="s">
        <v>141</v>
      </c>
      <c r="B75" s="5" t="s">
        <v>142</v>
      </c>
      <c r="C75" s="13">
        <v>3312221</v>
      </c>
      <c r="D75" s="13">
        <v>3312221</v>
      </c>
      <c r="E75" s="13">
        <v>3761994</v>
      </c>
      <c r="F75" s="5"/>
      <c r="G75" s="15">
        <f t="shared" si="3"/>
        <v>3761994</v>
      </c>
    </row>
    <row r="76" spans="1:8" ht="15.75" thickBot="1" x14ac:dyDescent="0.3">
      <c r="A76" s="6" t="s">
        <v>143</v>
      </c>
      <c r="B76" s="5" t="s">
        <v>144</v>
      </c>
      <c r="C76" s="13">
        <v>48400378</v>
      </c>
      <c r="D76" s="13">
        <v>48400378</v>
      </c>
      <c r="E76" s="13">
        <v>54233109</v>
      </c>
      <c r="F76" s="5"/>
      <c r="G76" s="15">
        <f t="shared" si="3"/>
        <v>54233109</v>
      </c>
    </row>
    <row r="77" spans="1:8" ht="15.75" thickBot="1" x14ac:dyDescent="0.3">
      <c r="A77" s="6" t="s">
        <v>145</v>
      </c>
      <c r="B77" s="5" t="s">
        <v>146</v>
      </c>
      <c r="C77" s="13">
        <v>2279579</v>
      </c>
      <c r="D77" s="13">
        <v>360258</v>
      </c>
      <c r="E77" s="13">
        <v>5687608</v>
      </c>
      <c r="F77" s="5"/>
      <c r="G77" s="15">
        <f t="shared" si="3"/>
        <v>7606929</v>
      </c>
    </row>
    <row r="78" spans="1:8" ht="26.25" thickBot="1" x14ac:dyDescent="0.3">
      <c r="A78" s="6" t="s">
        <v>147</v>
      </c>
      <c r="B78" s="5" t="s">
        <v>148</v>
      </c>
      <c r="C78" s="13">
        <v>0</v>
      </c>
      <c r="D78" s="13">
        <v>384724</v>
      </c>
      <c r="E78" s="13">
        <v>384724</v>
      </c>
      <c r="F78" s="5"/>
      <c r="G78" s="15">
        <f t="shared" si="3"/>
        <v>0</v>
      </c>
    </row>
    <row r="79" spans="1:8" ht="15.75" thickBot="1" x14ac:dyDescent="0.3">
      <c r="A79" s="6" t="s">
        <v>149</v>
      </c>
      <c r="B79" s="5" t="s">
        <v>150</v>
      </c>
      <c r="C79" s="13">
        <v>125736574</v>
      </c>
      <c r="D79" s="13">
        <v>0</v>
      </c>
      <c r="E79" s="13">
        <v>0</v>
      </c>
      <c r="F79" s="5"/>
      <c r="G79" s="15">
        <f t="shared" si="3"/>
        <v>125736574</v>
      </c>
    </row>
    <row r="80" spans="1:8" ht="15.75" thickBot="1" x14ac:dyDescent="0.3">
      <c r="A80" s="6" t="s">
        <v>151</v>
      </c>
      <c r="B80" s="5" t="s">
        <v>152</v>
      </c>
      <c r="C80" s="13">
        <v>215588619</v>
      </c>
      <c r="D80" s="13">
        <v>0</v>
      </c>
      <c r="E80" s="13">
        <v>0</v>
      </c>
      <c r="F80" s="5"/>
      <c r="G80" s="15">
        <f t="shared" si="3"/>
        <v>215588619</v>
      </c>
    </row>
    <row r="81" spans="1:10" ht="15.75" thickBot="1" x14ac:dyDescent="0.3">
      <c r="A81" s="6" t="s">
        <v>163</v>
      </c>
      <c r="B81" s="5" t="s">
        <v>164</v>
      </c>
      <c r="C81" s="13">
        <v>117841815</v>
      </c>
      <c r="D81" s="13">
        <v>0</v>
      </c>
      <c r="E81" s="13">
        <v>0</v>
      </c>
      <c r="F81" s="5"/>
      <c r="G81" s="15">
        <f t="shared" si="3"/>
        <v>117841815</v>
      </c>
    </row>
    <row r="82" spans="1:10" ht="26.25" thickBot="1" x14ac:dyDescent="0.3">
      <c r="A82" s="6" t="s">
        <v>153</v>
      </c>
      <c r="B82" s="5" t="s">
        <v>154</v>
      </c>
      <c r="C82" s="13">
        <v>196050088</v>
      </c>
      <c r="D82" s="13">
        <v>0</v>
      </c>
      <c r="E82" s="13">
        <v>0</v>
      </c>
      <c r="F82" s="5"/>
      <c r="G82" s="15">
        <f t="shared" si="3"/>
        <v>196050088</v>
      </c>
    </row>
    <row r="83" spans="1:10" ht="15.75" thickBot="1" x14ac:dyDescent="0.3">
      <c r="A83" s="35" t="s">
        <v>16</v>
      </c>
      <c r="B83" s="36"/>
      <c r="C83" s="17"/>
      <c r="D83" s="17"/>
      <c r="E83" s="17"/>
      <c r="F83" s="18">
        <f>SUM(F60:F82)</f>
        <v>0</v>
      </c>
      <c r="G83" s="18">
        <f>SUM(G60:G82)</f>
        <v>926753000</v>
      </c>
    </row>
    <row r="84" spans="1:10" ht="15.75" thickBot="1" x14ac:dyDescent="0.3">
      <c r="A84" s="35" t="s">
        <v>17</v>
      </c>
      <c r="B84" s="36"/>
      <c r="C84" s="5"/>
      <c r="D84" s="5"/>
      <c r="E84" s="5"/>
      <c r="F84" s="5"/>
      <c r="G84" s="5"/>
    </row>
    <row r="85" spans="1:10" ht="15.75" thickBot="1" x14ac:dyDescent="0.3">
      <c r="A85" s="6" t="s">
        <v>157</v>
      </c>
      <c r="B85" s="5" t="s">
        <v>158</v>
      </c>
      <c r="C85" s="13">
        <v>308400</v>
      </c>
      <c r="D85" s="13">
        <v>0</v>
      </c>
      <c r="E85" s="13">
        <v>0</v>
      </c>
      <c r="F85" s="5"/>
      <c r="G85" s="15">
        <f>C85+E85-D85</f>
        <v>308400</v>
      </c>
    </row>
    <row r="86" spans="1:10" ht="26.25" thickBot="1" x14ac:dyDescent="0.3">
      <c r="A86" s="6" t="s">
        <v>159</v>
      </c>
      <c r="B86" s="5" t="s">
        <v>160</v>
      </c>
      <c r="C86" s="13">
        <v>34112936</v>
      </c>
      <c r="D86" s="5"/>
      <c r="E86" s="5"/>
      <c r="F86" s="5"/>
      <c r="G86" s="15">
        <f>C86+E86-D86</f>
        <v>34112936</v>
      </c>
    </row>
    <row r="87" spans="1:10" ht="15.75" thickBot="1" x14ac:dyDescent="0.3">
      <c r="A87" s="6" t="s">
        <v>161</v>
      </c>
      <c r="B87" s="5" t="s">
        <v>162</v>
      </c>
      <c r="C87" s="13">
        <v>38067881</v>
      </c>
      <c r="D87" s="5"/>
      <c r="E87" s="5"/>
      <c r="F87" s="15">
        <f>C87</f>
        <v>38067881</v>
      </c>
      <c r="G87" s="5"/>
    </row>
    <row r="88" spans="1:10" ht="15.75" thickBot="1" x14ac:dyDescent="0.3">
      <c r="A88" s="6" t="s">
        <v>155</v>
      </c>
      <c r="B88" s="5" t="s">
        <v>156</v>
      </c>
      <c r="C88" s="13">
        <v>512728955</v>
      </c>
      <c r="D88" s="24">
        <v>0</v>
      </c>
      <c r="E88" s="13">
        <v>0</v>
      </c>
      <c r="F88" s="5"/>
      <c r="G88" s="15">
        <f>C88+E88-D88</f>
        <v>512728955</v>
      </c>
    </row>
    <row r="89" spans="1:10" ht="15.75" thickBot="1" x14ac:dyDescent="0.3">
      <c r="A89" s="6"/>
      <c r="B89" s="5" t="s">
        <v>166</v>
      </c>
      <c r="C89" s="13">
        <v>221093601</v>
      </c>
      <c r="D89" s="5"/>
      <c r="E89" s="5"/>
      <c r="F89" s="15">
        <v>73738305</v>
      </c>
      <c r="G89" s="15">
        <v>0</v>
      </c>
      <c r="I89" s="20"/>
    </row>
    <row r="90" spans="1:10" ht="15.75" thickBot="1" x14ac:dyDescent="0.3">
      <c r="A90" s="35" t="s">
        <v>18</v>
      </c>
      <c r="B90" s="36"/>
      <c r="C90" s="17"/>
      <c r="D90" s="17"/>
      <c r="E90" s="17"/>
      <c r="F90" s="18">
        <f>SUM(F85:F89)</f>
        <v>111806186</v>
      </c>
      <c r="G90" s="18">
        <f>SUM(G85:G89)</f>
        <v>547150291</v>
      </c>
      <c r="H90" s="20"/>
    </row>
    <row r="91" spans="1:10" ht="15.75" thickBot="1" x14ac:dyDescent="0.3">
      <c r="A91" s="37" t="s">
        <v>19</v>
      </c>
      <c r="B91" s="38"/>
      <c r="C91" s="9"/>
      <c r="D91" s="9"/>
      <c r="E91" s="9"/>
      <c r="F91" s="19">
        <f>F90+F83</f>
        <v>111806186</v>
      </c>
      <c r="G91" s="19">
        <f>G90+G83</f>
        <v>1473903291</v>
      </c>
      <c r="H91" s="21">
        <f>G91-F91</f>
        <v>1362097105</v>
      </c>
      <c r="J91" s="20"/>
    </row>
    <row r="92" spans="1:10" ht="15.75" thickBot="1" x14ac:dyDescent="0.3">
      <c r="A92" s="35" t="s">
        <v>20</v>
      </c>
      <c r="B92" s="36"/>
      <c r="C92" s="5"/>
      <c r="D92" s="5"/>
      <c r="E92" s="5"/>
      <c r="F92" s="5"/>
      <c r="G92" s="5"/>
    </row>
    <row r="93" spans="1:10" ht="15.75" thickBot="1" x14ac:dyDescent="0.3">
      <c r="A93" s="6" t="s">
        <v>167</v>
      </c>
      <c r="B93" s="5" t="s">
        <v>168</v>
      </c>
      <c r="C93" s="13"/>
      <c r="D93" s="5"/>
      <c r="E93" s="5"/>
      <c r="F93" s="15"/>
      <c r="G93" s="15">
        <v>2703</v>
      </c>
      <c r="H93" s="30"/>
      <c r="I93" s="20"/>
    </row>
    <row r="94" spans="1:10" ht="15.75" thickBot="1" x14ac:dyDescent="0.3">
      <c r="A94" s="6" t="s">
        <v>169</v>
      </c>
      <c r="B94" s="5" t="s">
        <v>170</v>
      </c>
      <c r="C94" s="13"/>
      <c r="D94" s="5"/>
      <c r="E94" s="5"/>
      <c r="F94" s="5"/>
      <c r="G94" s="15">
        <v>81936433</v>
      </c>
      <c r="H94" s="30"/>
      <c r="I94" s="20"/>
    </row>
    <row r="95" spans="1:10" ht="26.25" thickBot="1" x14ac:dyDescent="0.3">
      <c r="A95" s="6" t="s">
        <v>171</v>
      </c>
      <c r="B95" s="5" t="s">
        <v>172</v>
      </c>
      <c r="C95" s="13"/>
      <c r="D95" s="5"/>
      <c r="E95" s="5"/>
      <c r="F95" s="5"/>
      <c r="G95" s="15">
        <v>35135365</v>
      </c>
      <c r="H95" s="30"/>
      <c r="I95" s="20"/>
    </row>
    <row r="96" spans="1:10" ht="15.75" thickBot="1" x14ac:dyDescent="0.3">
      <c r="A96" s="6" t="s">
        <v>173</v>
      </c>
      <c r="B96" s="5" t="s">
        <v>174</v>
      </c>
      <c r="C96" s="13"/>
      <c r="D96" s="5"/>
      <c r="E96" s="5"/>
      <c r="F96" s="5"/>
      <c r="G96" s="15">
        <v>440775032</v>
      </c>
      <c r="H96" s="30"/>
      <c r="I96" s="20"/>
    </row>
    <row r="97" spans="1:9" ht="15.75" thickBot="1" x14ac:dyDescent="0.3">
      <c r="A97" s="6" t="s">
        <v>175</v>
      </c>
      <c r="B97" s="5" t="s">
        <v>176</v>
      </c>
      <c r="C97" s="13"/>
      <c r="D97" s="5"/>
      <c r="E97" s="5"/>
      <c r="F97" s="5"/>
      <c r="G97" s="15">
        <v>50021003</v>
      </c>
      <c r="H97" s="30"/>
      <c r="I97" s="20"/>
    </row>
    <row r="98" spans="1:9" ht="15.75" thickBot="1" x14ac:dyDescent="0.3">
      <c r="A98" s="6" t="s">
        <v>177</v>
      </c>
      <c r="B98" s="5" t="s">
        <v>178</v>
      </c>
      <c r="C98" s="13"/>
      <c r="D98" s="5"/>
      <c r="E98" s="5"/>
      <c r="F98" s="5"/>
      <c r="G98" s="15">
        <v>24346</v>
      </c>
      <c r="H98" s="30"/>
      <c r="I98" s="20"/>
    </row>
    <row r="99" spans="1:9" ht="15.75" thickBot="1" x14ac:dyDescent="0.3">
      <c r="A99" s="6" t="s">
        <v>179</v>
      </c>
      <c r="B99" s="5" t="s">
        <v>180</v>
      </c>
      <c r="C99" s="26"/>
      <c r="D99" s="5"/>
      <c r="E99" s="5"/>
      <c r="F99" s="5"/>
      <c r="G99" s="15">
        <v>483413061</v>
      </c>
      <c r="H99" s="30"/>
      <c r="I99" s="20"/>
    </row>
    <row r="100" spans="1:9" ht="15.75" thickBot="1" x14ac:dyDescent="0.3">
      <c r="A100" s="6" t="s">
        <v>181</v>
      </c>
      <c r="B100" s="5" t="s">
        <v>182</v>
      </c>
      <c r="C100" s="13"/>
      <c r="D100" s="5"/>
      <c r="E100" s="5"/>
      <c r="F100" s="5"/>
      <c r="G100" s="15">
        <v>89355017</v>
      </c>
      <c r="H100" s="30"/>
      <c r="I100" s="20"/>
    </row>
    <row r="101" spans="1:9" ht="15.75" thickBot="1" x14ac:dyDescent="0.3">
      <c r="A101" s="6" t="s">
        <v>183</v>
      </c>
      <c r="B101" s="5" t="s">
        <v>184</v>
      </c>
      <c r="C101" s="13"/>
      <c r="D101" s="5"/>
      <c r="E101" s="5"/>
      <c r="F101" s="5"/>
      <c r="G101" s="15">
        <v>1483349564</v>
      </c>
      <c r="H101" s="30"/>
      <c r="I101" s="20"/>
    </row>
    <row r="102" spans="1:9" ht="15.75" thickBot="1" x14ac:dyDescent="0.3">
      <c r="A102" s="6" t="s">
        <v>185</v>
      </c>
      <c r="B102" s="5" t="s">
        <v>186</v>
      </c>
      <c r="C102" s="13"/>
      <c r="D102" s="5"/>
      <c r="E102" s="5"/>
      <c r="F102" s="5"/>
      <c r="G102" s="15">
        <v>87899211</v>
      </c>
      <c r="H102" s="30"/>
      <c r="I102" s="20"/>
    </row>
    <row r="103" spans="1:9" ht="15.75" thickBot="1" x14ac:dyDescent="0.3">
      <c r="A103" s="6" t="s">
        <v>187</v>
      </c>
      <c r="B103" s="5" t="s">
        <v>188</v>
      </c>
      <c r="C103" s="13"/>
      <c r="D103" s="5"/>
      <c r="E103" s="5"/>
      <c r="F103" s="5"/>
      <c r="G103" s="15">
        <v>62678452</v>
      </c>
      <c r="H103" s="30"/>
      <c r="I103" s="20"/>
    </row>
    <row r="104" spans="1:9" ht="15.75" thickBot="1" x14ac:dyDescent="0.3">
      <c r="A104" s="6" t="s">
        <v>189</v>
      </c>
      <c r="B104" s="5" t="s">
        <v>190</v>
      </c>
      <c r="C104" s="13"/>
      <c r="D104" s="5"/>
      <c r="E104" s="5"/>
      <c r="F104" s="5"/>
      <c r="G104" s="15">
        <v>134986905</v>
      </c>
      <c r="H104" s="30"/>
      <c r="I104" s="20"/>
    </row>
    <row r="105" spans="1:9" ht="15.75" thickBot="1" x14ac:dyDescent="0.3">
      <c r="A105" s="6" t="s">
        <v>191</v>
      </c>
      <c r="B105" s="5" t="s">
        <v>192</v>
      </c>
      <c r="C105" s="13"/>
      <c r="D105" s="5"/>
      <c r="E105" s="5"/>
      <c r="F105" s="5"/>
      <c r="G105" s="15">
        <v>35932302</v>
      </c>
      <c r="H105" s="30"/>
      <c r="I105" s="20"/>
    </row>
    <row r="106" spans="1:9" ht="26.25" thickBot="1" x14ac:dyDescent="0.3">
      <c r="A106" s="6" t="s">
        <v>305</v>
      </c>
      <c r="B106" s="5" t="s">
        <v>306</v>
      </c>
      <c r="C106" s="13"/>
      <c r="D106" s="5"/>
      <c r="E106" s="5"/>
      <c r="F106" s="5"/>
      <c r="G106" s="15">
        <v>17671161</v>
      </c>
      <c r="H106" s="30"/>
      <c r="I106" s="20"/>
    </row>
    <row r="107" spans="1:9" ht="26.25" thickBot="1" x14ac:dyDescent="0.3">
      <c r="A107" s="6" t="s">
        <v>193</v>
      </c>
      <c r="B107" s="5" t="s">
        <v>307</v>
      </c>
      <c r="C107" s="13"/>
      <c r="D107" s="5"/>
      <c r="E107" s="5"/>
      <c r="F107" s="5"/>
      <c r="G107" s="15">
        <v>109747284</v>
      </c>
      <c r="H107" s="30"/>
      <c r="I107" s="20"/>
    </row>
    <row r="108" spans="1:9" ht="15.75" thickBot="1" x14ac:dyDescent="0.3">
      <c r="A108" s="6" t="s">
        <v>283</v>
      </c>
      <c r="B108" s="5" t="s">
        <v>284</v>
      </c>
      <c r="C108" s="13"/>
      <c r="D108" s="5"/>
      <c r="E108" s="5"/>
      <c r="F108" s="5"/>
      <c r="G108" s="15">
        <v>15699248</v>
      </c>
      <c r="H108" s="30"/>
      <c r="I108" s="20"/>
    </row>
    <row r="109" spans="1:9" ht="15.75" thickBot="1" x14ac:dyDescent="0.3">
      <c r="A109" s="6" t="s">
        <v>195</v>
      </c>
      <c r="B109" s="5" t="s">
        <v>196</v>
      </c>
      <c r="C109" s="13"/>
      <c r="D109" s="5"/>
      <c r="E109" s="5"/>
      <c r="F109" s="5"/>
      <c r="G109" s="15">
        <v>29771271</v>
      </c>
      <c r="H109" s="30"/>
      <c r="I109" s="20"/>
    </row>
    <row r="110" spans="1:9" ht="15.75" thickBot="1" x14ac:dyDescent="0.3">
      <c r="A110" s="6" t="s">
        <v>308</v>
      </c>
      <c r="B110" s="5" t="s">
        <v>309</v>
      </c>
      <c r="C110" s="13"/>
      <c r="D110" s="5"/>
      <c r="E110" s="5"/>
      <c r="F110" s="5"/>
      <c r="G110" s="15">
        <v>11665692</v>
      </c>
      <c r="H110" s="30"/>
      <c r="I110" s="20"/>
    </row>
    <row r="111" spans="1:9" ht="15.75" thickBot="1" x14ac:dyDescent="0.3">
      <c r="A111" s="6" t="s">
        <v>197</v>
      </c>
      <c r="B111" s="5" t="s">
        <v>198</v>
      </c>
      <c r="C111" s="13"/>
      <c r="D111" s="5"/>
      <c r="E111" s="5"/>
      <c r="F111" s="5"/>
      <c r="G111" s="15">
        <v>450353024</v>
      </c>
      <c r="H111" s="30"/>
      <c r="I111" s="20"/>
    </row>
    <row r="112" spans="1:9" ht="15.75" thickBot="1" x14ac:dyDescent="0.3">
      <c r="A112" s="6" t="s">
        <v>199</v>
      </c>
      <c r="B112" s="5" t="s">
        <v>200</v>
      </c>
      <c r="C112" s="13"/>
      <c r="D112" s="5"/>
      <c r="E112" s="5"/>
      <c r="F112" s="5"/>
      <c r="G112" s="15">
        <v>3106840</v>
      </c>
      <c r="H112" s="30"/>
      <c r="I112" s="20"/>
    </row>
    <row r="113" spans="1:10" ht="15.75" thickBot="1" x14ac:dyDescent="0.3">
      <c r="A113" s="6" t="s">
        <v>201</v>
      </c>
      <c r="B113" s="5" t="s">
        <v>202</v>
      </c>
      <c r="C113" s="13"/>
      <c r="D113" s="5"/>
      <c r="E113" s="5"/>
      <c r="F113" s="5"/>
      <c r="G113" s="15">
        <v>31366662</v>
      </c>
      <c r="H113" s="30"/>
      <c r="I113" s="20"/>
    </row>
    <row r="114" spans="1:10" ht="15.75" customHeight="1" thickBot="1" x14ac:dyDescent="0.3">
      <c r="A114" s="35" t="s">
        <v>21</v>
      </c>
      <c r="B114" s="36"/>
      <c r="C114" s="17"/>
      <c r="D114" s="17"/>
      <c r="E114" s="17"/>
      <c r="F114" s="18">
        <f>SUM(F93:F113)</f>
        <v>0</v>
      </c>
      <c r="G114" s="18">
        <f>SUM(G93:G113)</f>
        <v>3654890576</v>
      </c>
    </row>
    <row r="115" spans="1:10" ht="15.75" thickBot="1" x14ac:dyDescent="0.3">
      <c r="A115" s="35" t="s">
        <v>22</v>
      </c>
      <c r="B115" s="36"/>
      <c r="C115" s="5"/>
      <c r="D115" s="5"/>
      <c r="E115" s="5"/>
      <c r="F115" s="5"/>
      <c r="G115" s="5"/>
    </row>
    <row r="116" spans="1:10" ht="15.75" thickBot="1" x14ac:dyDescent="0.3">
      <c r="A116" s="6" t="s">
        <v>203</v>
      </c>
      <c r="B116" s="22" t="s">
        <v>204</v>
      </c>
      <c r="C116" s="13"/>
      <c r="D116" s="5"/>
      <c r="E116" s="5"/>
      <c r="F116" s="15">
        <v>2164800286</v>
      </c>
      <c r="G116" s="5"/>
      <c r="H116" s="30"/>
      <c r="J116" s="20"/>
    </row>
    <row r="117" spans="1:10" ht="15.75" thickBot="1" x14ac:dyDescent="0.3">
      <c r="A117" s="6" t="s">
        <v>205</v>
      </c>
      <c r="B117" s="22" t="s">
        <v>206</v>
      </c>
      <c r="C117" s="13"/>
      <c r="D117" s="5"/>
      <c r="E117" s="5"/>
      <c r="F117" s="15">
        <v>44982733</v>
      </c>
      <c r="G117" s="5"/>
      <c r="H117" s="30"/>
      <c r="J117" s="20"/>
    </row>
    <row r="118" spans="1:10" ht="26.25" thickBot="1" x14ac:dyDescent="0.3">
      <c r="A118" s="6" t="s">
        <v>207</v>
      </c>
      <c r="B118" s="22" t="s">
        <v>208</v>
      </c>
      <c r="C118" s="13"/>
      <c r="D118" s="5"/>
      <c r="E118" s="5"/>
      <c r="F118" s="15">
        <v>31500279</v>
      </c>
      <c r="G118" s="5"/>
      <c r="H118" s="30"/>
      <c r="J118" s="20"/>
    </row>
    <row r="119" spans="1:10" ht="15.75" thickBot="1" x14ac:dyDescent="0.3">
      <c r="A119" s="6" t="s">
        <v>209</v>
      </c>
      <c r="B119" s="22" t="s">
        <v>210</v>
      </c>
      <c r="C119" s="13"/>
      <c r="D119" s="5"/>
      <c r="E119" s="5"/>
      <c r="F119" s="15">
        <v>31206936</v>
      </c>
      <c r="G119" s="5"/>
      <c r="H119" s="30"/>
      <c r="J119" s="20"/>
    </row>
    <row r="120" spans="1:10" ht="15.75" thickBot="1" x14ac:dyDescent="0.3">
      <c r="A120" s="6" t="s">
        <v>211</v>
      </c>
      <c r="B120" s="22" t="s">
        <v>212</v>
      </c>
      <c r="C120" s="13"/>
      <c r="D120" s="5"/>
      <c r="E120" s="5"/>
      <c r="F120" s="15">
        <v>35156816</v>
      </c>
      <c r="G120" s="5"/>
      <c r="H120" s="30"/>
      <c r="J120" s="20"/>
    </row>
    <row r="121" spans="1:10" ht="26.25" thickBot="1" x14ac:dyDescent="0.3">
      <c r="A121" s="6" t="s">
        <v>322</v>
      </c>
      <c r="B121" s="22" t="s">
        <v>324</v>
      </c>
      <c r="C121" s="13"/>
      <c r="D121" s="5"/>
      <c r="E121" s="5"/>
      <c r="F121" s="15">
        <v>1778494</v>
      </c>
      <c r="G121" s="5"/>
      <c r="H121" s="30"/>
      <c r="J121" s="20"/>
    </row>
    <row r="122" spans="1:10" ht="15.75" thickBot="1" x14ac:dyDescent="0.3">
      <c r="A122" s="6" t="s">
        <v>323</v>
      </c>
      <c r="B122" s="22" t="s">
        <v>325</v>
      </c>
      <c r="C122" s="13"/>
      <c r="D122" s="5"/>
      <c r="E122" s="5"/>
      <c r="F122" s="15">
        <v>189899</v>
      </c>
      <c r="G122" s="5"/>
      <c r="H122" s="30"/>
      <c r="J122" s="20"/>
    </row>
    <row r="123" spans="1:10" ht="15.75" thickBot="1" x14ac:dyDescent="0.3">
      <c r="A123" s="6" t="s">
        <v>213</v>
      </c>
      <c r="B123" s="22" t="s">
        <v>214</v>
      </c>
      <c r="C123" s="13"/>
      <c r="D123" s="5"/>
      <c r="E123" s="5"/>
      <c r="F123" s="15">
        <v>207611933</v>
      </c>
      <c r="G123" s="5"/>
      <c r="H123" s="30"/>
      <c r="J123" s="20"/>
    </row>
    <row r="124" spans="1:10" ht="26.25" thickBot="1" x14ac:dyDescent="0.3">
      <c r="A124" s="6" t="s">
        <v>215</v>
      </c>
      <c r="B124" s="22" t="s">
        <v>216</v>
      </c>
      <c r="C124" s="13"/>
      <c r="D124" s="5"/>
      <c r="E124" s="5"/>
      <c r="F124" s="15">
        <v>4501916</v>
      </c>
      <c r="G124" s="5"/>
      <c r="H124" s="30"/>
      <c r="J124" s="20"/>
    </row>
    <row r="125" spans="1:10" ht="15.75" thickBot="1" x14ac:dyDescent="0.3">
      <c r="A125" s="6" t="s">
        <v>217</v>
      </c>
      <c r="B125" s="22" t="s">
        <v>218</v>
      </c>
      <c r="C125" s="13"/>
      <c r="D125" s="5"/>
      <c r="E125" s="5"/>
      <c r="F125" s="15">
        <v>57286278</v>
      </c>
      <c r="G125" s="5"/>
      <c r="H125" s="30"/>
      <c r="J125" s="20"/>
    </row>
    <row r="126" spans="1:10" ht="15.75" thickBot="1" x14ac:dyDescent="0.3">
      <c r="A126" s="6" t="s">
        <v>219</v>
      </c>
      <c r="B126" s="22" t="s">
        <v>220</v>
      </c>
      <c r="C126" s="13"/>
      <c r="D126" s="5"/>
      <c r="E126" s="5"/>
      <c r="F126" s="15">
        <v>12112071</v>
      </c>
      <c r="G126" s="5"/>
      <c r="H126" s="30"/>
      <c r="J126" s="20"/>
    </row>
    <row r="127" spans="1:10" ht="26.25" thickBot="1" x14ac:dyDescent="0.3">
      <c r="A127" s="6" t="s">
        <v>221</v>
      </c>
      <c r="B127" s="22" t="s">
        <v>222</v>
      </c>
      <c r="C127" s="13"/>
      <c r="D127" s="5"/>
      <c r="E127" s="5"/>
      <c r="F127" s="15">
        <v>495049</v>
      </c>
      <c r="G127" s="5"/>
      <c r="H127" s="30"/>
      <c r="J127" s="20"/>
    </row>
    <row r="128" spans="1:10" ht="15.75" thickBot="1" x14ac:dyDescent="0.3">
      <c r="A128" s="6" t="s">
        <v>223</v>
      </c>
      <c r="B128" s="22" t="s">
        <v>224</v>
      </c>
      <c r="C128" s="13"/>
      <c r="D128" s="5"/>
      <c r="E128" s="5"/>
      <c r="F128" s="15">
        <v>124487182</v>
      </c>
      <c r="G128" s="5"/>
      <c r="H128" s="30"/>
      <c r="J128" s="20"/>
    </row>
    <row r="129" spans="1:10" ht="26.25" thickBot="1" x14ac:dyDescent="0.3">
      <c r="A129" s="6" t="s">
        <v>225</v>
      </c>
      <c r="B129" s="22" t="s">
        <v>226</v>
      </c>
      <c r="C129" s="13"/>
      <c r="D129" s="5"/>
      <c r="E129" s="5"/>
      <c r="F129" s="15">
        <v>1060218</v>
      </c>
      <c r="G129" s="5"/>
      <c r="H129" s="30"/>
      <c r="J129" s="20"/>
    </row>
    <row r="130" spans="1:10" ht="15.75" thickBot="1" x14ac:dyDescent="0.3">
      <c r="A130" s="6" t="s">
        <v>227</v>
      </c>
      <c r="B130" s="22" t="s">
        <v>228</v>
      </c>
      <c r="C130" s="13"/>
      <c r="D130" s="5"/>
      <c r="E130" s="5"/>
      <c r="F130" s="15">
        <v>4606400</v>
      </c>
      <c r="G130" s="5"/>
      <c r="H130" s="30"/>
      <c r="J130" s="20"/>
    </row>
    <row r="131" spans="1:10" ht="26.25" thickBot="1" x14ac:dyDescent="0.3">
      <c r="A131" s="6" t="s">
        <v>277</v>
      </c>
      <c r="B131" s="22" t="s">
        <v>278</v>
      </c>
      <c r="C131" s="13"/>
      <c r="D131" s="5"/>
      <c r="E131" s="5"/>
      <c r="F131" s="15">
        <v>15174151</v>
      </c>
      <c r="G131" s="5"/>
      <c r="H131" s="30"/>
      <c r="J131" s="20"/>
    </row>
    <row r="132" spans="1:10" ht="15.75" thickBot="1" x14ac:dyDescent="0.3">
      <c r="A132" s="6" t="s">
        <v>229</v>
      </c>
      <c r="B132" s="22" t="s">
        <v>230</v>
      </c>
      <c r="C132" s="13"/>
      <c r="D132" s="5"/>
      <c r="E132" s="5"/>
      <c r="F132" s="15">
        <v>34278591</v>
      </c>
      <c r="G132" s="5"/>
      <c r="H132" s="30"/>
      <c r="J132" s="20"/>
    </row>
    <row r="133" spans="1:10" ht="15.75" thickBot="1" x14ac:dyDescent="0.3">
      <c r="A133" s="6" t="s">
        <v>231</v>
      </c>
      <c r="B133" s="22" t="s">
        <v>232</v>
      </c>
      <c r="C133" s="13"/>
      <c r="D133" s="5"/>
      <c r="E133" s="5"/>
      <c r="F133" s="15">
        <v>36056770</v>
      </c>
      <c r="G133" s="5"/>
      <c r="H133" s="30"/>
      <c r="J133" s="20"/>
    </row>
    <row r="134" spans="1:10" ht="15.75" thickBot="1" x14ac:dyDescent="0.3">
      <c r="A134" s="6" t="s">
        <v>233</v>
      </c>
      <c r="B134" s="22" t="s">
        <v>234</v>
      </c>
      <c r="C134" s="13"/>
      <c r="D134" s="5"/>
      <c r="E134" s="5"/>
      <c r="F134" s="15">
        <v>5744915</v>
      </c>
      <c r="G134" s="5"/>
      <c r="H134" s="30"/>
      <c r="J134" s="20"/>
    </row>
    <row r="135" spans="1:10" ht="26.25" thickBot="1" x14ac:dyDescent="0.3">
      <c r="A135" s="6" t="s">
        <v>235</v>
      </c>
      <c r="B135" s="22" t="s">
        <v>236</v>
      </c>
      <c r="C135" s="13"/>
      <c r="D135" s="5"/>
      <c r="E135" s="5"/>
      <c r="F135" s="15">
        <v>118434</v>
      </c>
      <c r="G135" s="5"/>
      <c r="H135" s="30"/>
      <c r="J135" s="20"/>
    </row>
    <row r="136" spans="1:10" ht="26.25" thickBot="1" x14ac:dyDescent="0.3">
      <c r="A136" s="6" t="s">
        <v>237</v>
      </c>
      <c r="B136" s="22" t="s">
        <v>238</v>
      </c>
      <c r="C136" s="13"/>
      <c r="D136" s="5"/>
      <c r="E136" s="5"/>
      <c r="F136" s="15">
        <v>24328982</v>
      </c>
      <c r="G136" s="5"/>
      <c r="H136" s="30"/>
      <c r="J136" s="20"/>
    </row>
    <row r="137" spans="1:10" ht="26.25" thickBot="1" x14ac:dyDescent="0.3">
      <c r="A137" s="6" t="s">
        <v>239</v>
      </c>
      <c r="B137" s="22" t="s">
        <v>301</v>
      </c>
      <c r="C137" s="13"/>
      <c r="D137" s="5"/>
      <c r="E137" s="5"/>
      <c r="F137" s="15">
        <v>4184181</v>
      </c>
      <c r="G137" s="5"/>
      <c r="H137" s="30"/>
      <c r="J137" s="20"/>
    </row>
    <row r="138" spans="1:10" ht="26.25" thickBot="1" x14ac:dyDescent="0.3">
      <c r="A138" s="6" t="s">
        <v>279</v>
      </c>
      <c r="B138" s="22" t="s">
        <v>280</v>
      </c>
      <c r="C138" s="13"/>
      <c r="D138" s="5"/>
      <c r="E138" s="5"/>
      <c r="F138" s="15">
        <v>193416</v>
      </c>
      <c r="G138" s="5"/>
      <c r="H138" s="30"/>
      <c r="J138" s="20"/>
    </row>
    <row r="139" spans="1:10" ht="15.75" thickBot="1" x14ac:dyDescent="0.3">
      <c r="A139" s="6" t="s">
        <v>241</v>
      </c>
      <c r="B139" s="22" t="s">
        <v>242</v>
      </c>
      <c r="C139" s="13"/>
      <c r="D139" s="5"/>
      <c r="E139" s="5"/>
      <c r="F139" s="15">
        <v>1289307</v>
      </c>
      <c r="G139" s="5"/>
      <c r="H139" s="30"/>
      <c r="J139" s="20"/>
    </row>
    <row r="140" spans="1:10" ht="26.25" thickBot="1" x14ac:dyDescent="0.3">
      <c r="A140" s="6" t="s">
        <v>314</v>
      </c>
      <c r="B140" s="22" t="s">
        <v>315</v>
      </c>
      <c r="C140" s="13"/>
      <c r="D140" s="5"/>
      <c r="E140" s="5"/>
      <c r="F140" s="15">
        <v>25042</v>
      </c>
      <c r="G140" s="5"/>
      <c r="H140" s="30"/>
      <c r="J140" s="20"/>
    </row>
    <row r="141" spans="1:10" ht="15.75" thickBot="1" x14ac:dyDescent="0.3">
      <c r="A141" s="6" t="s">
        <v>243</v>
      </c>
      <c r="B141" s="22" t="s">
        <v>244</v>
      </c>
      <c r="C141" s="13"/>
      <c r="D141" s="5"/>
      <c r="E141" s="5"/>
      <c r="F141" s="15">
        <v>283994</v>
      </c>
      <c r="G141" s="5"/>
      <c r="H141" s="30"/>
      <c r="J141" s="20"/>
    </row>
    <row r="142" spans="1:10" ht="15.75" thickBot="1" x14ac:dyDescent="0.3">
      <c r="A142" s="6" t="s">
        <v>245</v>
      </c>
      <c r="B142" s="22" t="s">
        <v>246</v>
      </c>
      <c r="C142" s="13"/>
      <c r="D142" s="5"/>
      <c r="E142" s="5"/>
      <c r="F142" s="15">
        <v>13366428</v>
      </c>
      <c r="G142" s="5"/>
      <c r="H142" s="30"/>
      <c r="J142" s="20"/>
    </row>
    <row r="143" spans="1:10" ht="26.25" thickBot="1" x14ac:dyDescent="0.3">
      <c r="A143" s="6" t="s">
        <v>281</v>
      </c>
      <c r="B143" s="22" t="s">
        <v>282</v>
      </c>
      <c r="C143" s="13"/>
      <c r="D143" s="5"/>
      <c r="E143" s="5"/>
      <c r="F143" s="15">
        <v>196422873</v>
      </c>
      <c r="G143" s="5"/>
      <c r="H143" s="30"/>
      <c r="J143" s="20"/>
    </row>
    <row r="144" spans="1:10" ht="26.25" thickBot="1" x14ac:dyDescent="0.3">
      <c r="A144" s="6" t="s">
        <v>247</v>
      </c>
      <c r="B144" s="22" t="s">
        <v>248</v>
      </c>
      <c r="C144" s="13"/>
      <c r="D144" s="5"/>
      <c r="E144" s="5"/>
      <c r="F144" s="15">
        <v>143153804</v>
      </c>
      <c r="G144" s="5"/>
      <c r="H144" s="30"/>
      <c r="J144" s="20"/>
    </row>
    <row r="145" spans="1:10" ht="26.25" thickBot="1" x14ac:dyDescent="0.3">
      <c r="A145" s="6" t="s">
        <v>249</v>
      </c>
      <c r="B145" s="22" t="s">
        <v>250</v>
      </c>
      <c r="C145" s="13"/>
      <c r="D145" s="5"/>
      <c r="E145" s="5"/>
      <c r="F145" s="15">
        <v>3672578</v>
      </c>
      <c r="G145" s="5"/>
      <c r="H145" s="30"/>
      <c r="J145" s="20"/>
    </row>
    <row r="146" spans="1:10" ht="26.25" thickBot="1" x14ac:dyDescent="0.3">
      <c r="A146" s="6" t="s">
        <v>251</v>
      </c>
      <c r="B146" s="22" t="s">
        <v>252</v>
      </c>
      <c r="C146" s="13"/>
      <c r="D146" s="5"/>
      <c r="E146" s="5"/>
      <c r="F146" s="15">
        <v>8157486</v>
      </c>
      <c r="G146" s="5"/>
      <c r="H146" s="30"/>
      <c r="J146" s="20"/>
    </row>
    <row r="147" spans="1:10" ht="26.25" thickBot="1" x14ac:dyDescent="0.3">
      <c r="A147" s="6" t="s">
        <v>253</v>
      </c>
      <c r="B147" s="22" t="s">
        <v>254</v>
      </c>
      <c r="C147" s="13"/>
      <c r="D147" s="5"/>
      <c r="E147" s="5"/>
      <c r="F147" s="15">
        <v>43619753</v>
      </c>
      <c r="G147" s="5"/>
      <c r="H147" s="30"/>
      <c r="J147" s="20"/>
    </row>
    <row r="148" spans="1:10" ht="26.25" thickBot="1" x14ac:dyDescent="0.3">
      <c r="A148" s="6" t="s">
        <v>255</v>
      </c>
      <c r="B148" s="22" t="s">
        <v>256</v>
      </c>
      <c r="C148" s="13"/>
      <c r="D148" s="5"/>
      <c r="E148" s="5"/>
      <c r="F148" s="15">
        <v>27458319</v>
      </c>
      <c r="G148" s="5"/>
      <c r="H148" s="30"/>
      <c r="J148" s="20"/>
    </row>
    <row r="149" spans="1:10" ht="15.75" thickBot="1" x14ac:dyDescent="0.3">
      <c r="A149" s="6" t="s">
        <v>257</v>
      </c>
      <c r="B149" s="22" t="s">
        <v>258</v>
      </c>
      <c r="C149" s="13"/>
      <c r="D149" s="5"/>
      <c r="E149" s="5"/>
      <c r="F149" s="15">
        <v>20117174</v>
      </c>
      <c r="G149" s="5"/>
      <c r="H149" s="30"/>
      <c r="J149" s="20"/>
    </row>
    <row r="150" spans="1:10" ht="26.25" thickBot="1" x14ac:dyDescent="0.3">
      <c r="A150" s="6" t="s">
        <v>316</v>
      </c>
      <c r="B150" s="22" t="s">
        <v>317</v>
      </c>
      <c r="C150" s="13"/>
      <c r="D150" s="5"/>
      <c r="E150" s="5"/>
      <c r="F150" s="15">
        <v>535008</v>
      </c>
      <c r="G150" s="5"/>
      <c r="H150" s="30"/>
      <c r="J150" s="20"/>
    </row>
    <row r="151" spans="1:10" ht="15.75" thickBot="1" x14ac:dyDescent="0.3">
      <c r="A151" s="6" t="s">
        <v>302</v>
      </c>
      <c r="B151" s="22" t="s">
        <v>303</v>
      </c>
      <c r="C151" s="13"/>
      <c r="D151" s="5"/>
      <c r="E151" s="5"/>
      <c r="F151" s="15">
        <v>85656</v>
      </c>
      <c r="G151" s="5"/>
      <c r="H151" s="30"/>
      <c r="J151" s="20"/>
    </row>
    <row r="152" spans="1:10" ht="15.75" thickBot="1" x14ac:dyDescent="0.3">
      <c r="A152" s="6" t="s">
        <v>259</v>
      </c>
      <c r="B152" s="22" t="s">
        <v>260</v>
      </c>
      <c r="C152" s="13"/>
      <c r="D152" s="5"/>
      <c r="E152" s="5"/>
      <c r="F152" s="15">
        <v>26758824</v>
      </c>
      <c r="G152" s="5"/>
      <c r="H152" s="30"/>
      <c r="J152" s="20"/>
    </row>
    <row r="153" spans="1:10" ht="15.75" thickBot="1" x14ac:dyDescent="0.3">
      <c r="A153" s="6" t="s">
        <v>285</v>
      </c>
      <c r="B153" s="22" t="s">
        <v>286</v>
      </c>
      <c r="C153" s="13"/>
      <c r="D153" s="5"/>
      <c r="E153" s="5"/>
      <c r="F153" s="15">
        <v>2069920</v>
      </c>
      <c r="G153" s="5"/>
      <c r="H153" s="30"/>
      <c r="J153" s="20"/>
    </row>
    <row r="154" spans="1:10" ht="15.75" thickBot="1" x14ac:dyDescent="0.3">
      <c r="A154" s="6" t="s">
        <v>261</v>
      </c>
      <c r="B154" s="22" t="s">
        <v>262</v>
      </c>
      <c r="C154" s="13"/>
      <c r="D154" s="5"/>
      <c r="E154" s="5"/>
      <c r="F154" s="15">
        <v>12116818</v>
      </c>
      <c r="G154" s="5"/>
      <c r="H154" s="30"/>
      <c r="J154" s="20"/>
    </row>
    <row r="155" spans="1:10" ht="26.25" thickBot="1" x14ac:dyDescent="0.3">
      <c r="A155" s="6" t="s">
        <v>310</v>
      </c>
      <c r="B155" s="22" t="s">
        <v>311</v>
      </c>
      <c r="C155" s="13"/>
      <c r="D155" s="5"/>
      <c r="E155" s="5"/>
      <c r="F155" s="15">
        <v>4648154</v>
      </c>
      <c r="G155" s="5"/>
      <c r="H155" s="30"/>
      <c r="J155" s="20"/>
    </row>
    <row r="156" spans="1:10" ht="15.75" thickBot="1" x14ac:dyDescent="0.3">
      <c r="A156" s="6" t="s">
        <v>263</v>
      </c>
      <c r="B156" s="22" t="s">
        <v>264</v>
      </c>
      <c r="C156" s="13"/>
      <c r="D156" s="5"/>
      <c r="E156" s="5"/>
      <c r="F156" s="15">
        <v>3594117</v>
      </c>
      <c r="G156" s="5"/>
      <c r="H156" s="30"/>
      <c r="J156" s="20"/>
    </row>
    <row r="157" spans="1:10" ht="15.75" thickBot="1" x14ac:dyDescent="0.3">
      <c r="A157" s="6" t="s">
        <v>292</v>
      </c>
      <c r="B157" s="22" t="s">
        <v>293</v>
      </c>
      <c r="C157" s="13"/>
      <c r="D157" s="5"/>
      <c r="E157" s="5"/>
      <c r="F157" s="15">
        <v>1982222</v>
      </c>
      <c r="G157" s="5"/>
      <c r="H157" s="30"/>
      <c r="J157" s="20"/>
    </row>
    <row r="158" spans="1:10" ht="26.25" thickBot="1" x14ac:dyDescent="0.3">
      <c r="A158" s="6" t="s">
        <v>287</v>
      </c>
      <c r="B158" s="22" t="s">
        <v>288</v>
      </c>
      <c r="C158" s="13"/>
      <c r="D158" s="5"/>
      <c r="E158" s="5"/>
      <c r="F158" s="15">
        <v>6656305</v>
      </c>
      <c r="G158" s="5"/>
      <c r="H158" s="30"/>
      <c r="J158" s="20"/>
    </row>
    <row r="159" spans="1:10" ht="15.75" thickBot="1" x14ac:dyDescent="0.3">
      <c r="A159" s="6" t="s">
        <v>289</v>
      </c>
      <c r="B159" s="22" t="s">
        <v>290</v>
      </c>
      <c r="C159" s="13"/>
      <c r="D159" s="5"/>
      <c r="E159" s="5"/>
      <c r="F159" s="15">
        <v>12017774</v>
      </c>
      <c r="G159" s="5"/>
      <c r="H159" s="30"/>
      <c r="J159" s="20"/>
    </row>
    <row r="160" spans="1:10" ht="26.25" thickBot="1" x14ac:dyDescent="0.3">
      <c r="A160" s="6" t="s">
        <v>294</v>
      </c>
      <c r="B160" s="22" t="s">
        <v>295</v>
      </c>
      <c r="C160" s="13"/>
      <c r="D160" s="5"/>
      <c r="E160" s="5"/>
      <c r="F160" s="15">
        <v>477295</v>
      </c>
      <c r="G160" s="5"/>
      <c r="H160" s="30"/>
      <c r="J160" s="20"/>
    </row>
    <row r="161" spans="1:10" ht="15.75" thickBot="1" x14ac:dyDescent="0.3">
      <c r="A161" s="6" t="s">
        <v>265</v>
      </c>
      <c r="B161" s="22" t="s">
        <v>266</v>
      </c>
      <c r="C161" s="13"/>
      <c r="D161" s="5"/>
      <c r="E161" s="5"/>
      <c r="F161" s="15">
        <v>42253483</v>
      </c>
      <c r="G161" s="5"/>
      <c r="H161" s="30"/>
      <c r="J161" s="20"/>
    </row>
    <row r="162" spans="1:10" ht="15.75" thickBot="1" x14ac:dyDescent="0.3">
      <c r="A162" s="6" t="s">
        <v>267</v>
      </c>
      <c r="B162" s="22" t="s">
        <v>268</v>
      </c>
      <c r="C162" s="13"/>
      <c r="D162" s="5"/>
      <c r="E162" s="5"/>
      <c r="F162" s="15">
        <v>39600564</v>
      </c>
      <c r="G162" s="5"/>
      <c r="H162" s="30"/>
      <c r="J162" s="20"/>
    </row>
    <row r="163" spans="1:10" ht="26.25" thickBot="1" x14ac:dyDescent="0.3">
      <c r="A163" s="6" t="s">
        <v>269</v>
      </c>
      <c r="B163" s="22" t="s">
        <v>270</v>
      </c>
      <c r="C163" s="13"/>
      <c r="D163" s="5"/>
      <c r="E163" s="5"/>
      <c r="F163" s="15">
        <v>38817243</v>
      </c>
      <c r="G163" s="5"/>
      <c r="H163" s="30"/>
      <c r="J163" s="20"/>
    </row>
    <row r="164" spans="1:10" ht="15.75" thickBot="1" x14ac:dyDescent="0.3">
      <c r="A164" s="6" t="s">
        <v>271</v>
      </c>
      <c r="B164" s="22" t="s">
        <v>272</v>
      </c>
      <c r="C164" s="13"/>
      <c r="D164" s="5"/>
      <c r="E164" s="5"/>
      <c r="F164" s="15">
        <v>14829286</v>
      </c>
      <c r="G164" s="5"/>
      <c r="H164" s="30"/>
      <c r="J164" s="20"/>
    </row>
    <row r="165" spans="1:10" ht="15.75" thickBot="1" x14ac:dyDescent="0.3">
      <c r="A165" s="6" t="s">
        <v>273</v>
      </c>
      <c r="B165" s="22" t="s">
        <v>274</v>
      </c>
      <c r="C165" s="13"/>
      <c r="D165" s="5"/>
      <c r="E165" s="5"/>
      <c r="F165" s="15">
        <v>165237385</v>
      </c>
      <c r="G165" s="5"/>
      <c r="H165" s="30"/>
      <c r="J165" s="20"/>
    </row>
    <row r="166" spans="1:10" ht="15.75" thickBot="1" x14ac:dyDescent="0.3">
      <c r="A166" s="6" t="s">
        <v>312</v>
      </c>
      <c r="B166" s="22" t="s">
        <v>309</v>
      </c>
      <c r="C166" s="13"/>
      <c r="D166" s="5"/>
      <c r="E166" s="5"/>
      <c r="F166" s="15">
        <v>10508431</v>
      </c>
      <c r="G166" s="5"/>
      <c r="H166" s="30"/>
      <c r="J166" s="20"/>
    </row>
    <row r="167" spans="1:10" ht="15.75" customHeight="1" thickBot="1" x14ac:dyDescent="0.3">
      <c r="A167" s="6" t="s">
        <v>275</v>
      </c>
      <c r="B167" s="22" t="s">
        <v>276</v>
      </c>
      <c r="C167" s="13"/>
      <c r="D167" s="5"/>
      <c r="E167" s="5"/>
      <c r="F167" s="15">
        <v>46299380</v>
      </c>
      <c r="G167" s="5"/>
      <c r="H167" s="30"/>
      <c r="J167" s="20"/>
    </row>
    <row r="168" spans="1:10" ht="15.75" thickBot="1" x14ac:dyDescent="0.3">
      <c r="A168" s="6" t="s">
        <v>297</v>
      </c>
      <c r="B168" s="22" t="s">
        <v>298</v>
      </c>
      <c r="C168" s="13"/>
      <c r="D168" s="5"/>
      <c r="E168" s="5"/>
      <c r="F168" s="15">
        <v>718328</v>
      </c>
      <c r="G168" s="5"/>
      <c r="H168" s="30"/>
      <c r="J168" s="20"/>
    </row>
    <row r="169" spans="1:10" ht="15.75" thickBot="1" x14ac:dyDescent="0.3">
      <c r="A169" s="35" t="s">
        <v>23</v>
      </c>
      <c r="B169" s="36"/>
      <c r="C169" s="17"/>
      <c r="D169" s="17"/>
      <c r="E169" s="17"/>
      <c r="F169" s="18">
        <f>SUM(F116:F168)</f>
        <v>3728628881</v>
      </c>
      <c r="G169" s="5" t="s">
        <v>10</v>
      </c>
    </row>
    <row r="170" spans="1:10" ht="15.75" thickBot="1" x14ac:dyDescent="0.3">
      <c r="A170" s="10" t="s">
        <v>24</v>
      </c>
      <c r="B170" s="9"/>
      <c r="C170" s="9"/>
      <c r="D170" s="9"/>
      <c r="E170" s="9"/>
      <c r="F170" s="8" t="s">
        <v>10</v>
      </c>
      <c r="G170" s="23">
        <f>G114-F114-F169</f>
        <v>-73738305</v>
      </c>
    </row>
  </sheetData>
  <mergeCells count="20">
    <mergeCell ref="A115:B115"/>
    <mergeCell ref="A169:B169"/>
    <mergeCell ref="A83:B83"/>
    <mergeCell ref="A84:B84"/>
    <mergeCell ref="A90:B90"/>
    <mergeCell ref="A91:B91"/>
    <mergeCell ref="A92:B92"/>
    <mergeCell ref="A114:B114"/>
    <mergeCell ref="A59:B59"/>
    <mergeCell ref="A2:G2"/>
    <mergeCell ref="A4:B4"/>
    <mergeCell ref="A6:B6"/>
    <mergeCell ref="A8:F8"/>
    <mergeCell ref="A12:B12"/>
    <mergeCell ref="A13:B13"/>
    <mergeCell ref="A31:B31"/>
    <mergeCell ref="A32:B32"/>
    <mergeCell ref="A56:B56"/>
    <mergeCell ref="A57:B57"/>
    <mergeCell ref="A58:B58"/>
  </mergeCells>
  <pageMargins left="0.70866141732283472" right="0.70866141732283472" top="0.74803149606299213" bottom="0.74803149606299213" header="0.31496062992125984" footer="0.31496062992125984"/>
  <pageSetup scale="65" orientation="portrait" horizontalDpi="360" verticalDpi="360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D438E5-DBDC-47A8-91D5-4732483BF01E}">
  <dimension ref="A2:J172"/>
  <sheetViews>
    <sheetView topLeftCell="A73" workbookViewId="0">
      <selection activeCell="C89" sqref="C89"/>
    </sheetView>
  </sheetViews>
  <sheetFormatPr baseColWidth="10" defaultRowHeight="15" x14ac:dyDescent="0.25"/>
  <cols>
    <col min="2" max="2" width="23.5703125" customWidth="1"/>
    <col min="3" max="3" width="34.5703125" customWidth="1"/>
    <col min="4" max="4" width="13.85546875" customWidth="1"/>
    <col min="5" max="5" width="12.28515625" customWidth="1"/>
    <col min="6" max="6" width="13.85546875" customWidth="1"/>
    <col min="7" max="7" width="13.85546875" bestFit="1" customWidth="1"/>
    <col min="8" max="8" width="13.5703125" bestFit="1" customWidth="1"/>
  </cols>
  <sheetData>
    <row r="2" spans="1:7" ht="21" x14ac:dyDescent="0.25">
      <c r="A2" s="41" t="s">
        <v>30</v>
      </c>
      <c r="B2" s="41"/>
      <c r="C2" s="41"/>
      <c r="D2" s="41"/>
      <c r="E2" s="41"/>
      <c r="F2" s="41"/>
      <c r="G2" s="41"/>
    </row>
    <row r="4" spans="1:7" x14ac:dyDescent="0.25">
      <c r="A4" s="42" t="s">
        <v>25</v>
      </c>
      <c r="B4" s="42"/>
      <c r="C4" s="12" t="s">
        <v>31</v>
      </c>
      <c r="D4" s="12"/>
      <c r="E4" s="12"/>
      <c r="F4" s="12"/>
    </row>
    <row r="5" spans="1:7" x14ac:dyDescent="0.25">
      <c r="A5" s="11" t="s">
        <v>26</v>
      </c>
      <c r="B5" s="11" t="s">
        <v>32</v>
      </c>
      <c r="C5" s="12"/>
      <c r="D5" s="12"/>
      <c r="E5" s="12"/>
      <c r="F5" s="12"/>
    </row>
    <row r="6" spans="1:7" x14ac:dyDescent="0.25">
      <c r="A6" s="42" t="s">
        <v>27</v>
      </c>
      <c r="B6" s="42"/>
      <c r="C6" s="12" t="s">
        <v>33</v>
      </c>
      <c r="D6" s="12"/>
      <c r="E6" s="12"/>
      <c r="F6" s="12"/>
    </row>
    <row r="7" spans="1:7" ht="15.75" x14ac:dyDescent="0.25">
      <c r="A7" s="4" t="s">
        <v>28</v>
      </c>
      <c r="B7" s="4"/>
      <c r="C7" s="12" t="s">
        <v>326</v>
      </c>
      <c r="D7" s="12"/>
      <c r="E7" s="12"/>
      <c r="F7" s="12"/>
    </row>
    <row r="8" spans="1:7" ht="15.75" x14ac:dyDescent="0.25">
      <c r="A8" s="43" t="s">
        <v>29</v>
      </c>
      <c r="B8" s="43"/>
      <c r="C8" s="43"/>
      <c r="D8" s="43"/>
      <c r="E8" s="43"/>
      <c r="F8" s="43"/>
      <c r="G8" t="s">
        <v>35</v>
      </c>
    </row>
    <row r="10" spans="1:7" ht="15.75" thickBot="1" x14ac:dyDescent="0.3"/>
    <row r="11" spans="1:7" ht="24.75" thickBot="1" x14ac:dyDescent="0.3">
      <c r="A11" s="1" t="s">
        <v>0</v>
      </c>
      <c r="B11" s="2" t="s">
        <v>1</v>
      </c>
      <c r="C11" s="3" t="s">
        <v>2</v>
      </c>
      <c r="D11" s="3" t="s">
        <v>3</v>
      </c>
      <c r="E11" s="3" t="s">
        <v>4</v>
      </c>
      <c r="F11" s="3" t="s">
        <v>5</v>
      </c>
      <c r="G11" s="3" t="s">
        <v>6</v>
      </c>
    </row>
    <row r="12" spans="1:7" ht="15.75" thickBot="1" x14ac:dyDescent="0.3">
      <c r="A12" s="35" t="s">
        <v>7</v>
      </c>
      <c r="B12" s="36"/>
      <c r="C12" s="5"/>
      <c r="D12" s="5"/>
      <c r="E12" s="5"/>
      <c r="F12" s="5"/>
      <c r="G12" s="5"/>
    </row>
    <row r="13" spans="1:7" ht="15.75" thickBot="1" x14ac:dyDescent="0.3">
      <c r="A13" s="39" t="s">
        <v>8</v>
      </c>
      <c r="B13" s="40"/>
      <c r="C13" s="5"/>
      <c r="D13" s="5"/>
      <c r="E13" s="5"/>
      <c r="F13" s="5"/>
      <c r="G13" s="5"/>
    </row>
    <row r="14" spans="1:7" ht="15.75" thickBot="1" x14ac:dyDescent="0.3">
      <c r="A14" s="6" t="s">
        <v>38</v>
      </c>
      <c r="B14" s="5" t="s">
        <v>39</v>
      </c>
      <c r="C14" s="13">
        <v>2734800</v>
      </c>
      <c r="D14" s="13">
        <v>1030915</v>
      </c>
      <c r="E14" s="13">
        <v>1312360</v>
      </c>
      <c r="F14" s="13">
        <f t="shared" ref="F14:F28" si="0">C14+D14-E14</f>
        <v>2453355</v>
      </c>
      <c r="G14" s="5"/>
    </row>
    <row r="15" spans="1:7" ht="15.75" thickBot="1" x14ac:dyDescent="0.3">
      <c r="A15" s="6" t="s">
        <v>40</v>
      </c>
      <c r="B15" s="5" t="s">
        <v>41</v>
      </c>
      <c r="C15" s="13">
        <v>512081</v>
      </c>
      <c r="D15" s="13">
        <v>0</v>
      </c>
      <c r="E15" s="13">
        <v>0</v>
      </c>
      <c r="F15" s="13">
        <f t="shared" si="0"/>
        <v>512081</v>
      </c>
      <c r="G15" s="5"/>
    </row>
    <row r="16" spans="1:7" ht="15.75" thickBot="1" x14ac:dyDescent="0.3">
      <c r="A16" s="6" t="s">
        <v>42</v>
      </c>
      <c r="B16" s="5" t="s">
        <v>43</v>
      </c>
      <c r="C16" s="13">
        <v>33143873</v>
      </c>
      <c r="D16" s="13">
        <v>687241101</v>
      </c>
      <c r="E16" s="13">
        <v>712230410</v>
      </c>
      <c r="F16" s="13">
        <f t="shared" si="0"/>
        <v>8154564</v>
      </c>
      <c r="G16" s="5"/>
    </row>
    <row r="17" spans="1:8" ht="15.75" thickBot="1" x14ac:dyDescent="0.3">
      <c r="A17" s="6" t="s">
        <v>44</v>
      </c>
      <c r="B17" s="5" t="s">
        <v>45</v>
      </c>
      <c r="C17" s="13">
        <v>7613996</v>
      </c>
      <c r="D17" s="13">
        <v>0</v>
      </c>
      <c r="E17" s="13">
        <v>0</v>
      </c>
      <c r="F17" s="13">
        <f t="shared" si="0"/>
        <v>7613996</v>
      </c>
      <c r="G17" s="5"/>
    </row>
    <row r="18" spans="1:8" ht="15.75" thickBot="1" x14ac:dyDescent="0.3">
      <c r="A18" s="6" t="s">
        <v>64</v>
      </c>
      <c r="B18" s="5" t="s">
        <v>65</v>
      </c>
      <c r="C18" s="13">
        <v>0</v>
      </c>
      <c r="D18" s="13">
        <v>250000000</v>
      </c>
      <c r="E18" s="13">
        <v>250000000</v>
      </c>
      <c r="F18" s="13">
        <f t="shared" si="0"/>
        <v>0</v>
      </c>
      <c r="G18" s="5"/>
    </row>
    <row r="19" spans="1:8" ht="15.75" thickBot="1" x14ac:dyDescent="0.3">
      <c r="A19" s="6" t="s">
        <v>46</v>
      </c>
      <c r="B19" s="5" t="s">
        <v>47</v>
      </c>
      <c r="C19" s="13">
        <v>11599350</v>
      </c>
      <c r="D19" s="13">
        <v>71952991</v>
      </c>
      <c r="E19" s="13">
        <v>83552341</v>
      </c>
      <c r="F19" s="13">
        <f t="shared" si="0"/>
        <v>0</v>
      </c>
      <c r="G19" s="5"/>
    </row>
    <row r="20" spans="1:8" ht="15.75" thickBot="1" x14ac:dyDescent="0.3">
      <c r="A20" s="6" t="s">
        <v>50</v>
      </c>
      <c r="B20" s="5" t="s">
        <v>51</v>
      </c>
      <c r="C20" s="13">
        <v>172976420</v>
      </c>
      <c r="D20" s="13">
        <v>331578421</v>
      </c>
      <c r="E20" s="13">
        <v>333143579</v>
      </c>
      <c r="F20" s="13">
        <f t="shared" si="0"/>
        <v>171411262</v>
      </c>
      <c r="G20" s="13"/>
    </row>
    <row r="21" spans="1:8" ht="15.75" thickBot="1" x14ac:dyDescent="0.3">
      <c r="A21" s="6" t="s">
        <v>48</v>
      </c>
      <c r="B21" s="5" t="s">
        <v>49</v>
      </c>
      <c r="C21" s="13">
        <v>6877616</v>
      </c>
      <c r="D21" s="13">
        <v>315254578</v>
      </c>
      <c r="E21" s="13">
        <v>316109913</v>
      </c>
      <c r="F21" s="13"/>
      <c r="G21" s="13">
        <f>C21+E21-D21</f>
        <v>7732951</v>
      </c>
    </row>
    <row r="22" spans="1:8" ht="15.75" thickBot="1" x14ac:dyDescent="0.3">
      <c r="A22" s="6" t="s">
        <v>54</v>
      </c>
      <c r="B22" s="5" t="s">
        <v>55</v>
      </c>
      <c r="C22" s="13">
        <v>3360647</v>
      </c>
      <c r="D22" s="13">
        <v>13320253</v>
      </c>
      <c r="E22" s="13">
        <v>11508090</v>
      </c>
      <c r="F22" s="13">
        <f t="shared" si="0"/>
        <v>5172810</v>
      </c>
      <c r="G22" s="13"/>
    </row>
    <row r="23" spans="1:8" ht="15.75" thickBot="1" x14ac:dyDescent="0.3">
      <c r="A23" s="6" t="s">
        <v>56</v>
      </c>
      <c r="B23" s="5" t="s">
        <v>57</v>
      </c>
      <c r="C23" s="13">
        <v>306978</v>
      </c>
      <c r="D23" s="13">
        <v>258633</v>
      </c>
      <c r="E23" s="13">
        <v>306978</v>
      </c>
      <c r="F23" s="13">
        <f t="shared" si="0"/>
        <v>258633</v>
      </c>
      <c r="G23" s="5"/>
    </row>
    <row r="24" spans="1:8" ht="15.75" thickBot="1" x14ac:dyDescent="0.3">
      <c r="A24" s="6" t="s">
        <v>318</v>
      </c>
      <c r="B24" s="5" t="s">
        <v>319</v>
      </c>
      <c r="C24" s="13">
        <v>0</v>
      </c>
      <c r="D24" s="13">
        <v>3120000</v>
      </c>
      <c r="E24" s="13">
        <v>3120000</v>
      </c>
      <c r="F24" s="13">
        <f t="shared" si="0"/>
        <v>0</v>
      </c>
      <c r="G24" s="5"/>
    </row>
    <row r="25" spans="1:8" ht="15.75" thickBot="1" x14ac:dyDescent="0.3">
      <c r="A25" s="6" t="s">
        <v>52</v>
      </c>
      <c r="B25" s="5" t="s">
        <v>53</v>
      </c>
      <c r="C25" s="13">
        <v>3652922</v>
      </c>
      <c r="D25" s="13">
        <v>0</v>
      </c>
      <c r="E25" s="13">
        <v>342500</v>
      </c>
      <c r="F25" s="13">
        <f t="shared" si="0"/>
        <v>3310422</v>
      </c>
      <c r="G25" s="5"/>
    </row>
    <row r="26" spans="1:8" ht="15.75" thickBot="1" x14ac:dyDescent="0.3">
      <c r="A26" s="6" t="s">
        <v>58</v>
      </c>
      <c r="B26" s="5" t="s">
        <v>59</v>
      </c>
      <c r="C26" s="13">
        <v>1922045</v>
      </c>
      <c r="D26" s="13">
        <v>497680</v>
      </c>
      <c r="E26" s="13">
        <v>497680</v>
      </c>
      <c r="F26" s="13">
        <f t="shared" si="0"/>
        <v>1922045</v>
      </c>
      <c r="G26" s="5"/>
    </row>
    <row r="27" spans="1:8" ht="15.75" thickBot="1" x14ac:dyDescent="0.3">
      <c r="A27" s="6" t="s">
        <v>66</v>
      </c>
      <c r="B27" s="5" t="s">
        <v>67</v>
      </c>
      <c r="C27" s="13">
        <v>6864002</v>
      </c>
      <c r="D27" s="13">
        <v>7884907</v>
      </c>
      <c r="E27" s="13">
        <v>9216691</v>
      </c>
      <c r="F27" s="13">
        <f t="shared" si="0"/>
        <v>5532218</v>
      </c>
      <c r="G27" s="5"/>
    </row>
    <row r="28" spans="1:8" ht="15.75" thickBot="1" x14ac:dyDescent="0.3">
      <c r="A28" s="6" t="s">
        <v>60</v>
      </c>
      <c r="B28" s="5" t="s">
        <v>61</v>
      </c>
      <c r="C28" s="13">
        <v>6568168</v>
      </c>
      <c r="D28" s="13">
        <v>26901892</v>
      </c>
      <c r="E28" s="13">
        <v>26867256</v>
      </c>
      <c r="F28" s="13">
        <f t="shared" si="0"/>
        <v>6602804</v>
      </c>
      <c r="G28" s="5"/>
    </row>
    <row r="29" spans="1:8" ht="15.75" thickBot="1" x14ac:dyDescent="0.3">
      <c r="A29" s="6" t="s">
        <v>299</v>
      </c>
      <c r="B29" s="5" t="s">
        <v>300</v>
      </c>
      <c r="C29" s="13">
        <v>0</v>
      </c>
      <c r="D29" s="13">
        <v>154898</v>
      </c>
      <c r="E29" s="13">
        <v>154898</v>
      </c>
      <c r="F29" s="13">
        <f>D29-E29</f>
        <v>0</v>
      </c>
      <c r="G29" s="5"/>
    </row>
    <row r="30" spans="1:8" ht="15.75" thickBot="1" x14ac:dyDescent="0.3">
      <c r="A30" s="6"/>
      <c r="B30" s="5"/>
      <c r="C30" s="5"/>
      <c r="D30" s="5"/>
      <c r="E30" s="5"/>
      <c r="F30" s="5"/>
      <c r="G30" s="5"/>
    </row>
    <row r="31" spans="1:8" ht="15.75" thickBot="1" x14ac:dyDescent="0.3">
      <c r="A31" s="35" t="s">
        <v>9</v>
      </c>
      <c r="B31" s="36"/>
      <c r="C31" s="5"/>
      <c r="D31" s="5"/>
      <c r="E31" s="5"/>
      <c r="F31" s="18">
        <f>SUM(F14:F30)</f>
        <v>212944190</v>
      </c>
      <c r="G31" s="18">
        <f>SUM(G14:G30)</f>
        <v>7732951</v>
      </c>
      <c r="H31" s="21"/>
    </row>
    <row r="32" spans="1:8" ht="15.75" thickBot="1" x14ac:dyDescent="0.3">
      <c r="A32" s="39" t="s">
        <v>11</v>
      </c>
      <c r="B32" s="40"/>
      <c r="C32" s="5"/>
      <c r="D32" s="5"/>
      <c r="E32" s="5"/>
      <c r="F32" s="5"/>
      <c r="G32" s="5"/>
    </row>
    <row r="33" spans="1:7" ht="15.75" thickBot="1" x14ac:dyDescent="0.3">
      <c r="A33" s="6" t="s">
        <v>68</v>
      </c>
      <c r="B33" s="5" t="s">
        <v>89</v>
      </c>
      <c r="C33" s="13">
        <v>51219126</v>
      </c>
      <c r="D33" s="13">
        <v>0</v>
      </c>
      <c r="E33" s="13">
        <v>0</v>
      </c>
      <c r="F33" s="15">
        <f t="shared" ref="F33:F42" si="1">C33+D33-E33</f>
        <v>51219126</v>
      </c>
      <c r="G33" s="5"/>
    </row>
    <row r="34" spans="1:7" ht="15.75" thickBot="1" x14ac:dyDescent="0.3">
      <c r="A34" s="6" t="s">
        <v>69</v>
      </c>
      <c r="B34" s="5" t="s">
        <v>90</v>
      </c>
      <c r="C34" s="13">
        <v>863377871</v>
      </c>
      <c r="D34" s="13">
        <v>0</v>
      </c>
      <c r="E34" s="13">
        <v>0</v>
      </c>
      <c r="F34" s="15">
        <f t="shared" si="1"/>
        <v>863377871</v>
      </c>
      <c r="G34" s="5"/>
    </row>
    <row r="35" spans="1:7" ht="15.75" thickBot="1" x14ac:dyDescent="0.3">
      <c r="A35" s="6" t="s">
        <v>70</v>
      </c>
      <c r="B35" s="5" t="s">
        <v>91</v>
      </c>
      <c r="C35" s="13">
        <v>61112600</v>
      </c>
      <c r="D35" s="13">
        <v>0</v>
      </c>
      <c r="E35" s="13">
        <v>0</v>
      </c>
      <c r="F35" s="15">
        <f t="shared" si="1"/>
        <v>61112600</v>
      </c>
      <c r="G35" s="5"/>
    </row>
    <row r="36" spans="1:7" ht="26.25" thickBot="1" x14ac:dyDescent="0.3">
      <c r="A36" s="6" t="s">
        <v>71</v>
      </c>
      <c r="B36" s="5" t="s">
        <v>92</v>
      </c>
      <c r="C36" s="13">
        <v>81259295</v>
      </c>
      <c r="D36" s="13">
        <v>0</v>
      </c>
      <c r="E36" s="13">
        <v>0</v>
      </c>
      <c r="F36" s="15">
        <f t="shared" si="1"/>
        <v>81259295</v>
      </c>
      <c r="G36" s="5"/>
    </row>
    <row r="37" spans="1:7" ht="15.75" thickBot="1" x14ac:dyDescent="0.3">
      <c r="A37" s="6" t="s">
        <v>72</v>
      </c>
      <c r="B37" s="5" t="s">
        <v>93</v>
      </c>
      <c r="C37" s="13">
        <v>12990000</v>
      </c>
      <c r="D37" s="13">
        <v>0</v>
      </c>
      <c r="E37" s="13">
        <v>0</v>
      </c>
      <c r="F37" s="15">
        <f t="shared" si="1"/>
        <v>12990000</v>
      </c>
      <c r="G37" s="5"/>
    </row>
    <row r="38" spans="1:7" ht="15.75" thickBot="1" x14ac:dyDescent="0.3">
      <c r="A38" s="6" t="s">
        <v>73</v>
      </c>
      <c r="B38" s="5" t="s">
        <v>94</v>
      </c>
      <c r="C38" s="13">
        <v>46282307</v>
      </c>
      <c r="D38" s="13">
        <v>0</v>
      </c>
      <c r="E38" s="13">
        <v>0</v>
      </c>
      <c r="F38" s="15">
        <f t="shared" si="1"/>
        <v>46282307</v>
      </c>
      <c r="G38" s="5"/>
    </row>
    <row r="39" spans="1:7" ht="15.75" thickBot="1" x14ac:dyDescent="0.3">
      <c r="A39" s="6" t="s">
        <v>74</v>
      </c>
      <c r="B39" s="5" t="s">
        <v>95</v>
      </c>
      <c r="C39" s="13">
        <v>20197885</v>
      </c>
      <c r="D39" s="13">
        <v>0</v>
      </c>
      <c r="E39" s="13">
        <v>0</v>
      </c>
      <c r="F39" s="15">
        <f t="shared" si="1"/>
        <v>20197885</v>
      </c>
      <c r="G39" s="5"/>
    </row>
    <row r="40" spans="1:7" ht="15.75" thickBot="1" x14ac:dyDescent="0.3">
      <c r="A40" s="6" t="s">
        <v>75</v>
      </c>
      <c r="B40" s="5" t="s">
        <v>96</v>
      </c>
      <c r="C40" s="13">
        <v>230988193</v>
      </c>
      <c r="D40" s="13">
        <v>0</v>
      </c>
      <c r="E40" s="13">
        <v>0</v>
      </c>
      <c r="F40" s="15">
        <f t="shared" si="1"/>
        <v>230988193</v>
      </c>
      <c r="G40" s="5"/>
    </row>
    <row r="41" spans="1:7" ht="15.75" thickBot="1" x14ac:dyDescent="0.3">
      <c r="A41" s="6" t="s">
        <v>76</v>
      </c>
      <c r="B41" s="5" t="s">
        <v>97</v>
      </c>
      <c r="C41" s="13">
        <v>22694999</v>
      </c>
      <c r="D41" s="13">
        <v>0</v>
      </c>
      <c r="E41" s="13">
        <v>0</v>
      </c>
      <c r="F41" s="15">
        <f t="shared" si="1"/>
        <v>22694999</v>
      </c>
      <c r="G41" s="5"/>
    </row>
    <row r="42" spans="1:7" ht="15.75" thickBot="1" x14ac:dyDescent="0.3">
      <c r="A42" s="6" t="s">
        <v>77</v>
      </c>
      <c r="B42" s="5" t="s">
        <v>98</v>
      </c>
      <c r="C42" s="13">
        <v>0</v>
      </c>
      <c r="D42" s="13">
        <v>0</v>
      </c>
      <c r="E42" s="13">
        <v>0</v>
      </c>
      <c r="F42" s="15">
        <f t="shared" si="1"/>
        <v>0</v>
      </c>
      <c r="G42" s="5"/>
    </row>
    <row r="43" spans="1:7" ht="26.25" thickBot="1" x14ac:dyDescent="0.3">
      <c r="A43" s="6" t="s">
        <v>78</v>
      </c>
      <c r="B43" s="5" t="s">
        <v>99</v>
      </c>
      <c r="C43" s="13">
        <v>13774196</v>
      </c>
      <c r="D43" s="13">
        <v>0</v>
      </c>
      <c r="E43" s="13">
        <v>0</v>
      </c>
      <c r="F43" s="13">
        <v>0</v>
      </c>
      <c r="G43" s="15">
        <f>C43+E43-D43</f>
        <v>13774196</v>
      </c>
    </row>
    <row r="44" spans="1:7" ht="26.25" thickBot="1" x14ac:dyDescent="0.3">
      <c r="A44" s="6" t="s">
        <v>79</v>
      </c>
      <c r="B44" s="5" t="s">
        <v>100</v>
      </c>
      <c r="C44" s="13">
        <v>155897534</v>
      </c>
      <c r="D44" s="13">
        <v>0</v>
      </c>
      <c r="E44" s="13">
        <v>0</v>
      </c>
      <c r="F44" s="13">
        <v>0</v>
      </c>
      <c r="G44" s="15">
        <f t="shared" ref="G44:G52" si="2">C44+E44-D44</f>
        <v>155897534</v>
      </c>
    </row>
    <row r="45" spans="1:7" ht="26.25" thickBot="1" x14ac:dyDescent="0.3">
      <c r="A45" s="6" t="s">
        <v>80</v>
      </c>
      <c r="B45" s="5" t="s">
        <v>101</v>
      </c>
      <c r="C45" s="13">
        <v>16201012</v>
      </c>
      <c r="D45" s="13">
        <v>0</v>
      </c>
      <c r="E45" s="13">
        <v>0</v>
      </c>
      <c r="F45" s="13">
        <v>0</v>
      </c>
      <c r="G45" s="15">
        <f t="shared" si="2"/>
        <v>16201012</v>
      </c>
    </row>
    <row r="46" spans="1:7" ht="39" thickBot="1" x14ac:dyDescent="0.3">
      <c r="A46" s="6" t="s">
        <v>81</v>
      </c>
      <c r="B46" s="5" t="s">
        <v>102</v>
      </c>
      <c r="C46" s="13">
        <v>69200173</v>
      </c>
      <c r="D46" s="13">
        <v>0</v>
      </c>
      <c r="E46" s="13">
        <v>0</v>
      </c>
      <c r="F46" s="13">
        <v>0</v>
      </c>
      <c r="G46" s="15">
        <f t="shared" si="2"/>
        <v>69200173</v>
      </c>
    </row>
    <row r="47" spans="1:7" ht="26.25" thickBot="1" x14ac:dyDescent="0.3">
      <c r="A47" s="6" t="s">
        <v>82</v>
      </c>
      <c r="B47" s="5" t="s">
        <v>103</v>
      </c>
      <c r="C47" s="13">
        <v>5103214</v>
      </c>
      <c r="D47" s="13">
        <v>0</v>
      </c>
      <c r="E47" s="13">
        <v>0</v>
      </c>
      <c r="F47" s="13">
        <v>0</v>
      </c>
      <c r="G47" s="15">
        <f t="shared" si="2"/>
        <v>5103214</v>
      </c>
    </row>
    <row r="48" spans="1:7" ht="26.25" thickBot="1" x14ac:dyDescent="0.3">
      <c r="A48" s="6" t="s">
        <v>83</v>
      </c>
      <c r="B48" s="5" t="s">
        <v>104</v>
      </c>
      <c r="C48" s="13">
        <v>39316910</v>
      </c>
      <c r="D48" s="13">
        <v>0</v>
      </c>
      <c r="E48" s="13">
        <v>0</v>
      </c>
      <c r="F48" s="13">
        <v>0</v>
      </c>
      <c r="G48" s="15">
        <f t="shared" si="2"/>
        <v>39316910</v>
      </c>
    </row>
    <row r="49" spans="1:8" ht="26.25" thickBot="1" x14ac:dyDescent="0.3">
      <c r="A49" s="6" t="s">
        <v>84</v>
      </c>
      <c r="B49" s="5" t="s">
        <v>105</v>
      </c>
      <c r="C49" s="13">
        <v>19443919</v>
      </c>
      <c r="D49" s="13">
        <v>0</v>
      </c>
      <c r="E49" s="13">
        <v>0</v>
      </c>
      <c r="F49" s="13">
        <v>0</v>
      </c>
      <c r="G49" s="15">
        <f t="shared" si="2"/>
        <v>19443919</v>
      </c>
    </row>
    <row r="50" spans="1:8" ht="26.25" thickBot="1" x14ac:dyDescent="0.3">
      <c r="A50" s="6" t="s">
        <v>85</v>
      </c>
      <c r="B50" s="5" t="s">
        <v>106</v>
      </c>
      <c r="C50" s="13">
        <v>273034836</v>
      </c>
      <c r="D50" s="13">
        <v>0</v>
      </c>
      <c r="E50" s="13">
        <v>0</v>
      </c>
      <c r="F50" s="13">
        <v>0</v>
      </c>
      <c r="G50" s="15">
        <f t="shared" si="2"/>
        <v>273034836</v>
      </c>
    </row>
    <row r="51" spans="1:8" ht="26.25" thickBot="1" x14ac:dyDescent="0.3">
      <c r="A51" s="6" t="s">
        <v>86</v>
      </c>
      <c r="B51" s="5" t="s">
        <v>107</v>
      </c>
      <c r="C51" s="13">
        <v>30257997</v>
      </c>
      <c r="D51" s="13">
        <v>0</v>
      </c>
      <c r="E51" s="13">
        <v>0</v>
      </c>
      <c r="F51" s="13">
        <v>0</v>
      </c>
      <c r="G51" s="15">
        <f t="shared" si="2"/>
        <v>30257997</v>
      </c>
    </row>
    <row r="52" spans="1:8" ht="15.75" thickBot="1" x14ac:dyDescent="0.3">
      <c r="A52" s="6" t="s">
        <v>87</v>
      </c>
      <c r="B52" s="5" t="s">
        <v>108</v>
      </c>
      <c r="C52" s="13">
        <v>33000918</v>
      </c>
      <c r="D52" s="13">
        <v>0</v>
      </c>
      <c r="E52" s="13">
        <v>0</v>
      </c>
      <c r="F52" s="13">
        <v>0</v>
      </c>
      <c r="G52" s="15">
        <f t="shared" si="2"/>
        <v>33000918</v>
      </c>
    </row>
    <row r="53" spans="1:8" ht="26.25" thickBot="1" x14ac:dyDescent="0.3">
      <c r="A53" s="6" t="s">
        <v>88</v>
      </c>
      <c r="B53" s="5" t="s">
        <v>109</v>
      </c>
      <c r="C53" s="13">
        <v>33000918</v>
      </c>
      <c r="D53" s="13">
        <v>0</v>
      </c>
      <c r="E53" s="13">
        <v>0</v>
      </c>
      <c r="F53" s="13">
        <f>C53</f>
        <v>33000918</v>
      </c>
      <c r="G53" s="15">
        <v>0</v>
      </c>
    </row>
    <row r="54" spans="1:8" ht="26.25" thickBot="1" x14ac:dyDescent="0.3">
      <c r="A54" s="6" t="s">
        <v>110</v>
      </c>
      <c r="B54" s="5" t="s">
        <v>165</v>
      </c>
      <c r="C54" s="13">
        <v>349826954</v>
      </c>
      <c r="D54" s="13">
        <v>0</v>
      </c>
      <c r="E54" s="13">
        <v>0</v>
      </c>
      <c r="F54" s="15">
        <f>C54+D54-E54</f>
        <v>349826954</v>
      </c>
      <c r="G54" s="5"/>
    </row>
    <row r="55" spans="1:8" ht="15.75" thickBot="1" x14ac:dyDescent="0.3">
      <c r="A55" s="25"/>
      <c r="B55" s="5"/>
      <c r="C55" s="5"/>
      <c r="D55" s="5"/>
      <c r="E55" s="5"/>
      <c r="F55" s="5"/>
      <c r="G55" s="5"/>
    </row>
    <row r="56" spans="1:8" ht="15.75" thickBot="1" x14ac:dyDescent="0.3">
      <c r="A56" s="35" t="s">
        <v>12</v>
      </c>
      <c r="B56" s="36"/>
      <c r="C56" s="5"/>
      <c r="D56" s="5"/>
      <c r="E56" s="5"/>
      <c r="F56" s="18">
        <f>SUM(F33:F54)</f>
        <v>1772950148</v>
      </c>
      <c r="G56" s="18">
        <f>SUM(G33:G54)</f>
        <v>655230709</v>
      </c>
    </row>
    <row r="57" spans="1:8" ht="15.75" thickBot="1" x14ac:dyDescent="0.3">
      <c r="A57" s="37" t="s">
        <v>13</v>
      </c>
      <c r="B57" s="38"/>
      <c r="C57" s="7"/>
      <c r="D57" s="7"/>
      <c r="E57" s="7"/>
      <c r="F57" s="23">
        <f>F56+F31</f>
        <v>1985894338</v>
      </c>
      <c r="G57" s="23">
        <f>G56+G31</f>
        <v>662963660</v>
      </c>
      <c r="H57" s="21">
        <f>F57-G57</f>
        <v>1322930678</v>
      </c>
    </row>
    <row r="58" spans="1:8" ht="15.75" thickBot="1" x14ac:dyDescent="0.3">
      <c r="A58" s="35" t="s">
        <v>14</v>
      </c>
      <c r="B58" s="36"/>
      <c r="C58" s="5"/>
      <c r="D58" s="5"/>
      <c r="E58" s="5"/>
      <c r="F58" s="5"/>
      <c r="G58" s="5"/>
    </row>
    <row r="59" spans="1:8" ht="15.75" thickBot="1" x14ac:dyDescent="0.3">
      <c r="A59" s="39" t="s">
        <v>15</v>
      </c>
      <c r="B59" s="40"/>
      <c r="C59" s="5"/>
      <c r="D59" s="5"/>
      <c r="E59" s="5"/>
      <c r="F59" s="5"/>
      <c r="G59" s="5"/>
    </row>
    <row r="60" spans="1:8" ht="26.25" thickBot="1" x14ac:dyDescent="0.3">
      <c r="A60" s="6" t="s">
        <v>111</v>
      </c>
      <c r="B60" s="5" t="s">
        <v>112</v>
      </c>
      <c r="C60" s="13">
        <v>5997899</v>
      </c>
      <c r="D60" s="13">
        <v>6096329</v>
      </c>
      <c r="E60" s="13">
        <v>5698205</v>
      </c>
      <c r="F60" s="5"/>
      <c r="G60" s="15">
        <f t="shared" ref="G60:G82" si="3">C60+E60-D60</f>
        <v>5599775</v>
      </c>
    </row>
    <row r="61" spans="1:8" ht="26.25" thickBot="1" x14ac:dyDescent="0.3">
      <c r="A61" s="6" t="s">
        <v>113</v>
      </c>
      <c r="B61" s="5" t="s">
        <v>114</v>
      </c>
      <c r="C61" s="13">
        <v>799839</v>
      </c>
      <c r="D61" s="13">
        <v>799839</v>
      </c>
      <c r="E61" s="13">
        <v>1892539</v>
      </c>
      <c r="F61" s="5"/>
      <c r="G61" s="15">
        <f t="shared" si="3"/>
        <v>1892539</v>
      </c>
    </row>
    <row r="62" spans="1:8" ht="15.75" thickBot="1" x14ac:dyDescent="0.3">
      <c r="A62" s="6" t="s">
        <v>115</v>
      </c>
      <c r="B62" s="5" t="s">
        <v>116</v>
      </c>
      <c r="C62" s="13">
        <v>58856679</v>
      </c>
      <c r="D62" s="13">
        <v>177657022</v>
      </c>
      <c r="E62" s="13">
        <v>180819161</v>
      </c>
      <c r="F62" s="5"/>
      <c r="G62" s="15">
        <f t="shared" si="3"/>
        <v>62018818</v>
      </c>
    </row>
    <row r="63" spans="1:8" ht="15.75" thickBot="1" x14ac:dyDescent="0.3">
      <c r="A63" s="6" t="s">
        <v>117</v>
      </c>
      <c r="B63" s="5" t="s">
        <v>118</v>
      </c>
      <c r="C63" s="13">
        <v>3219560</v>
      </c>
      <c r="D63" s="13">
        <v>7808534</v>
      </c>
      <c r="E63" s="13">
        <v>8301727</v>
      </c>
      <c r="F63" s="5"/>
      <c r="G63" s="15">
        <f t="shared" si="3"/>
        <v>3712753</v>
      </c>
    </row>
    <row r="64" spans="1:8" ht="15.75" thickBot="1" x14ac:dyDescent="0.3">
      <c r="A64" s="6" t="s">
        <v>119</v>
      </c>
      <c r="B64" s="5" t="s">
        <v>120</v>
      </c>
      <c r="C64" s="13">
        <v>16300458</v>
      </c>
      <c r="D64" s="13">
        <v>15973210</v>
      </c>
      <c r="E64" s="13">
        <v>649930</v>
      </c>
      <c r="F64" s="5"/>
      <c r="G64" s="15">
        <f t="shared" si="3"/>
        <v>977178</v>
      </c>
    </row>
    <row r="65" spans="1:8" ht="15.75" thickBot="1" x14ac:dyDescent="0.3">
      <c r="A65" s="6" t="s">
        <v>121</v>
      </c>
      <c r="B65" s="5" t="s">
        <v>122</v>
      </c>
      <c r="C65" s="13">
        <v>156081</v>
      </c>
      <c r="D65" s="13">
        <v>1564316</v>
      </c>
      <c r="E65" s="13">
        <v>1650403</v>
      </c>
      <c r="F65" s="5"/>
      <c r="G65" s="15">
        <f t="shared" si="3"/>
        <v>242168</v>
      </c>
    </row>
    <row r="66" spans="1:8" ht="26.25" thickBot="1" x14ac:dyDescent="0.3">
      <c r="A66" s="6" t="s">
        <v>123</v>
      </c>
      <c r="B66" s="5" t="s">
        <v>124</v>
      </c>
      <c r="C66" s="13">
        <v>2504939</v>
      </c>
      <c r="D66" s="13">
        <v>8828851</v>
      </c>
      <c r="E66" s="13">
        <v>7821451</v>
      </c>
      <c r="F66" s="5"/>
      <c r="G66" s="15">
        <f t="shared" si="3"/>
        <v>1497539</v>
      </c>
    </row>
    <row r="67" spans="1:8" ht="15.75" thickBot="1" x14ac:dyDescent="0.3">
      <c r="A67" s="6" t="s">
        <v>125</v>
      </c>
      <c r="B67" s="5" t="s">
        <v>126</v>
      </c>
      <c r="C67" s="13">
        <v>0</v>
      </c>
      <c r="D67" s="13">
        <v>1406710</v>
      </c>
      <c r="E67" s="13">
        <v>1406710</v>
      </c>
      <c r="F67" s="15"/>
      <c r="G67" s="15">
        <f t="shared" si="3"/>
        <v>0</v>
      </c>
    </row>
    <row r="68" spans="1:8" ht="15.75" thickBot="1" x14ac:dyDescent="0.3">
      <c r="A68" s="6" t="s">
        <v>127</v>
      </c>
      <c r="B68" s="5" t="s">
        <v>128</v>
      </c>
      <c r="C68" s="13">
        <v>50938</v>
      </c>
      <c r="D68" s="13">
        <v>69320073</v>
      </c>
      <c r="E68" s="13">
        <v>69320073</v>
      </c>
      <c r="F68" s="15"/>
      <c r="G68" s="15">
        <f>C68+E68-D68</f>
        <v>50938</v>
      </c>
    </row>
    <row r="69" spans="1:8" ht="15.75" thickBot="1" x14ac:dyDescent="0.3">
      <c r="A69" s="6" t="s">
        <v>129</v>
      </c>
      <c r="B69" s="5" t="s">
        <v>130</v>
      </c>
      <c r="C69" s="13">
        <v>115348305</v>
      </c>
      <c r="D69" s="13">
        <v>43223257</v>
      </c>
      <c r="E69" s="13">
        <v>48699649</v>
      </c>
      <c r="F69" s="5"/>
      <c r="G69" s="15">
        <f t="shared" si="3"/>
        <v>120824697</v>
      </c>
    </row>
    <row r="70" spans="1:8" ht="15.75" thickBot="1" x14ac:dyDescent="0.3">
      <c r="A70" s="6" t="s">
        <v>131</v>
      </c>
      <c r="B70" s="5" t="s">
        <v>132</v>
      </c>
      <c r="C70" s="13">
        <v>1761250</v>
      </c>
      <c r="D70" s="13">
        <v>4009398</v>
      </c>
      <c r="E70" s="13">
        <v>4016398</v>
      </c>
      <c r="F70" s="5"/>
      <c r="G70" s="15">
        <f t="shared" si="3"/>
        <v>1768250</v>
      </c>
      <c r="H70" s="20"/>
    </row>
    <row r="71" spans="1:8" ht="15.75" thickBot="1" x14ac:dyDescent="0.3">
      <c r="A71" s="6" t="s">
        <v>133</v>
      </c>
      <c r="B71" s="5" t="s">
        <v>134</v>
      </c>
      <c r="C71" s="13">
        <v>0</v>
      </c>
      <c r="D71" s="13">
        <v>237437</v>
      </c>
      <c r="E71" s="13">
        <v>237437</v>
      </c>
      <c r="F71" s="5"/>
      <c r="G71" s="15">
        <f t="shared" si="3"/>
        <v>0</v>
      </c>
    </row>
    <row r="72" spans="1:8" ht="26.25" thickBot="1" x14ac:dyDescent="0.3">
      <c r="A72" s="6" t="s">
        <v>135</v>
      </c>
      <c r="B72" s="5" t="s">
        <v>136</v>
      </c>
      <c r="C72" s="13">
        <v>937924</v>
      </c>
      <c r="D72" s="13">
        <v>180552233</v>
      </c>
      <c r="E72" s="13">
        <v>180606310</v>
      </c>
      <c r="F72" s="5"/>
      <c r="G72" s="15">
        <f t="shared" si="3"/>
        <v>992001</v>
      </c>
    </row>
    <row r="73" spans="1:8" ht="26.25" thickBot="1" x14ac:dyDescent="0.3">
      <c r="A73" s="6" t="s">
        <v>137</v>
      </c>
      <c r="B73" s="5" t="s">
        <v>138</v>
      </c>
      <c r="C73" s="13">
        <v>0</v>
      </c>
      <c r="D73" s="13">
        <v>1686750</v>
      </c>
      <c r="E73" s="13">
        <v>1686750</v>
      </c>
      <c r="F73" s="5"/>
      <c r="G73" s="15">
        <f t="shared" si="3"/>
        <v>0</v>
      </c>
    </row>
    <row r="74" spans="1:8" ht="26.25" thickBot="1" x14ac:dyDescent="0.3">
      <c r="A74" s="6" t="s">
        <v>139</v>
      </c>
      <c r="B74" s="5" t="s">
        <v>140</v>
      </c>
      <c r="C74" s="13">
        <v>0</v>
      </c>
      <c r="D74" s="13">
        <v>2566626</v>
      </c>
      <c r="E74" s="13">
        <v>2566626</v>
      </c>
      <c r="F74" s="5"/>
      <c r="G74" s="15">
        <f t="shared" si="3"/>
        <v>0</v>
      </c>
    </row>
    <row r="75" spans="1:8" ht="15.75" thickBot="1" x14ac:dyDescent="0.3">
      <c r="A75" s="6" t="s">
        <v>141</v>
      </c>
      <c r="B75" s="5" t="s">
        <v>142</v>
      </c>
      <c r="C75" s="13">
        <v>3761994</v>
      </c>
      <c r="D75" s="13">
        <v>3761994</v>
      </c>
      <c r="E75" s="13">
        <v>3379181</v>
      </c>
      <c r="F75" s="5"/>
      <c r="G75" s="15">
        <f t="shared" si="3"/>
        <v>3379181</v>
      </c>
    </row>
    <row r="76" spans="1:8" ht="15.75" thickBot="1" x14ac:dyDescent="0.3">
      <c r="A76" s="6" t="s">
        <v>143</v>
      </c>
      <c r="B76" s="5" t="s">
        <v>144</v>
      </c>
      <c r="C76" s="13">
        <v>54233109</v>
      </c>
      <c r="D76" s="13">
        <v>54233109</v>
      </c>
      <c r="E76" s="13">
        <v>48215794</v>
      </c>
      <c r="F76" s="5"/>
      <c r="G76" s="15">
        <f t="shared" si="3"/>
        <v>48215794</v>
      </c>
    </row>
    <row r="77" spans="1:8" ht="15.75" thickBot="1" x14ac:dyDescent="0.3">
      <c r="A77" s="6" t="s">
        <v>145</v>
      </c>
      <c r="B77" s="5" t="s">
        <v>146</v>
      </c>
      <c r="C77" s="13">
        <v>7606929</v>
      </c>
      <c r="D77" s="13">
        <v>6186769</v>
      </c>
      <c r="E77" s="13">
        <v>565584</v>
      </c>
      <c r="F77" s="5"/>
      <c r="G77" s="15">
        <f t="shared" si="3"/>
        <v>1985744</v>
      </c>
    </row>
    <row r="78" spans="1:8" ht="26.25" thickBot="1" x14ac:dyDescent="0.3">
      <c r="A78" s="6" t="s">
        <v>147</v>
      </c>
      <c r="B78" s="5" t="s">
        <v>148</v>
      </c>
      <c r="C78" s="13">
        <v>0</v>
      </c>
      <c r="D78" s="13">
        <v>0</v>
      </c>
      <c r="E78" s="13">
        <v>0</v>
      </c>
      <c r="F78" s="5"/>
      <c r="G78" s="15">
        <f t="shared" si="3"/>
        <v>0</v>
      </c>
    </row>
    <row r="79" spans="1:8" ht="15.75" thickBot="1" x14ac:dyDescent="0.3">
      <c r="A79" s="6" t="s">
        <v>149</v>
      </c>
      <c r="B79" s="5" t="s">
        <v>150</v>
      </c>
      <c r="C79" s="13">
        <v>125736574</v>
      </c>
      <c r="D79" s="13">
        <v>0</v>
      </c>
      <c r="E79" s="13">
        <v>0</v>
      </c>
      <c r="F79" s="5"/>
      <c r="G79" s="15">
        <f t="shared" si="3"/>
        <v>125736574</v>
      </c>
    </row>
    <row r="80" spans="1:8" ht="15.75" thickBot="1" x14ac:dyDescent="0.3">
      <c r="A80" s="6" t="s">
        <v>151</v>
      </c>
      <c r="B80" s="5" t="s">
        <v>152</v>
      </c>
      <c r="C80" s="13">
        <v>215588619</v>
      </c>
      <c r="D80" s="13">
        <v>0</v>
      </c>
      <c r="E80" s="13">
        <v>0</v>
      </c>
      <c r="F80" s="5"/>
      <c r="G80" s="15">
        <f t="shared" si="3"/>
        <v>215588619</v>
      </c>
    </row>
    <row r="81" spans="1:10" ht="15.75" thickBot="1" x14ac:dyDescent="0.3">
      <c r="A81" s="6" t="s">
        <v>163</v>
      </c>
      <c r="B81" s="5" t="s">
        <v>164</v>
      </c>
      <c r="C81" s="13">
        <v>117841815</v>
      </c>
      <c r="D81" s="13">
        <v>0</v>
      </c>
      <c r="E81" s="13">
        <v>0</v>
      </c>
      <c r="F81" s="5"/>
      <c r="G81" s="15">
        <f t="shared" si="3"/>
        <v>117841815</v>
      </c>
    </row>
    <row r="82" spans="1:10" ht="26.25" thickBot="1" x14ac:dyDescent="0.3">
      <c r="A82" s="6" t="s">
        <v>153</v>
      </c>
      <c r="B82" s="5" t="s">
        <v>154</v>
      </c>
      <c r="C82" s="13">
        <v>196050088</v>
      </c>
      <c r="D82" s="13">
        <v>0</v>
      </c>
      <c r="E82" s="13">
        <v>0</v>
      </c>
      <c r="F82" s="5"/>
      <c r="G82" s="15">
        <f t="shared" si="3"/>
        <v>196050088</v>
      </c>
    </row>
    <row r="83" spans="1:10" ht="15.75" thickBot="1" x14ac:dyDescent="0.3">
      <c r="A83" s="35" t="s">
        <v>16</v>
      </c>
      <c r="B83" s="36"/>
      <c r="C83" s="17"/>
      <c r="D83" s="17"/>
      <c r="E83" s="17"/>
      <c r="F83" s="18">
        <f>SUM(F60:F82)</f>
        <v>0</v>
      </c>
      <c r="G83" s="18">
        <f>SUM(G60:G82)</f>
        <v>908374471</v>
      </c>
    </row>
    <row r="84" spans="1:10" ht="15.75" thickBot="1" x14ac:dyDescent="0.3">
      <c r="A84" s="35" t="s">
        <v>17</v>
      </c>
      <c r="B84" s="36"/>
      <c r="C84" s="5"/>
      <c r="D84" s="5"/>
      <c r="E84" s="5"/>
      <c r="F84" s="5"/>
      <c r="G84" s="5"/>
    </row>
    <row r="85" spans="1:10" ht="15.75" thickBot="1" x14ac:dyDescent="0.3">
      <c r="A85" s="6" t="s">
        <v>157</v>
      </c>
      <c r="B85" s="5" t="s">
        <v>158</v>
      </c>
      <c r="C85" s="13">
        <v>308400</v>
      </c>
      <c r="D85" s="13">
        <v>0</v>
      </c>
      <c r="E85" s="13">
        <v>0</v>
      </c>
      <c r="F85" s="5"/>
      <c r="G85" s="15">
        <f>C85+E85-D85</f>
        <v>308400</v>
      </c>
    </row>
    <row r="86" spans="1:10" ht="26.25" thickBot="1" x14ac:dyDescent="0.3">
      <c r="A86" s="6" t="s">
        <v>159</v>
      </c>
      <c r="B86" s="5" t="s">
        <v>160</v>
      </c>
      <c r="C86" s="13">
        <v>34112936</v>
      </c>
      <c r="D86" s="5"/>
      <c r="E86" s="5"/>
      <c r="F86" s="5"/>
      <c r="G86" s="15">
        <f>C86+E86-D86</f>
        <v>34112936</v>
      </c>
    </row>
    <row r="87" spans="1:10" ht="15.75" thickBot="1" x14ac:dyDescent="0.3">
      <c r="A87" s="6" t="s">
        <v>161</v>
      </c>
      <c r="B87" s="5" t="s">
        <v>162</v>
      </c>
      <c r="C87" s="13">
        <v>38067881</v>
      </c>
      <c r="D87" s="5"/>
      <c r="E87" s="5"/>
      <c r="F87" s="15">
        <f>C87</f>
        <v>38067881</v>
      </c>
      <c r="G87" s="5"/>
    </row>
    <row r="88" spans="1:10" ht="15.75" thickBot="1" x14ac:dyDescent="0.3">
      <c r="A88" s="6" t="s">
        <v>155</v>
      </c>
      <c r="B88" s="5" t="s">
        <v>156</v>
      </c>
      <c r="C88" s="13">
        <v>512728955</v>
      </c>
      <c r="D88" s="24">
        <v>0</v>
      </c>
      <c r="E88" s="13">
        <v>0</v>
      </c>
      <c r="F88" s="5"/>
      <c r="G88" s="15">
        <f>C88+E88-D88</f>
        <v>512728955</v>
      </c>
    </row>
    <row r="89" spans="1:10" ht="15.75" thickBot="1" x14ac:dyDescent="0.3">
      <c r="A89" s="6"/>
      <c r="B89" s="5" t="s">
        <v>166</v>
      </c>
      <c r="C89" s="13"/>
      <c r="D89" s="5"/>
      <c r="E89" s="5"/>
      <c r="F89" s="15">
        <v>94526203</v>
      </c>
      <c r="G89" s="15">
        <v>0</v>
      </c>
      <c r="I89" s="20"/>
    </row>
    <row r="90" spans="1:10" ht="15.75" thickBot="1" x14ac:dyDescent="0.3">
      <c r="A90" s="35" t="s">
        <v>18</v>
      </c>
      <c r="B90" s="36"/>
      <c r="C90" s="17"/>
      <c r="D90" s="17"/>
      <c r="E90" s="17"/>
      <c r="F90" s="18">
        <f>SUM(F85:F89)</f>
        <v>132594084</v>
      </c>
      <c r="G90" s="18">
        <f>SUM(G85:G89)</f>
        <v>547150291</v>
      </c>
      <c r="H90" s="20"/>
    </row>
    <row r="91" spans="1:10" ht="15.75" thickBot="1" x14ac:dyDescent="0.3">
      <c r="A91" s="37" t="s">
        <v>19</v>
      </c>
      <c r="B91" s="38"/>
      <c r="C91" s="9"/>
      <c r="D91" s="9"/>
      <c r="E91" s="9"/>
      <c r="F91" s="19">
        <f>F90+F83</f>
        <v>132594084</v>
      </c>
      <c r="G91" s="19">
        <f>G90+G83</f>
        <v>1455524762</v>
      </c>
      <c r="H91" s="21">
        <f>G91-F91</f>
        <v>1322930678</v>
      </c>
      <c r="J91" s="20"/>
    </row>
    <row r="92" spans="1:10" ht="15.75" thickBot="1" x14ac:dyDescent="0.3">
      <c r="A92" s="35" t="s">
        <v>20</v>
      </c>
      <c r="B92" s="36"/>
      <c r="C92" s="5"/>
      <c r="D92" s="5"/>
      <c r="E92" s="5"/>
      <c r="F92" s="5"/>
      <c r="G92" s="5"/>
    </row>
    <row r="93" spans="1:10" ht="15.75" thickBot="1" x14ac:dyDescent="0.3">
      <c r="A93" s="6" t="s">
        <v>167</v>
      </c>
      <c r="B93" s="5" t="s">
        <v>168</v>
      </c>
      <c r="C93" s="13"/>
      <c r="D93" s="5"/>
      <c r="E93" s="5"/>
      <c r="F93" s="15"/>
      <c r="G93" s="15">
        <v>3450</v>
      </c>
    </row>
    <row r="94" spans="1:10" ht="15.75" thickBot="1" x14ac:dyDescent="0.3">
      <c r="A94" s="6" t="s">
        <v>169</v>
      </c>
      <c r="B94" s="5" t="s">
        <v>170</v>
      </c>
      <c r="C94" s="13"/>
      <c r="D94" s="5"/>
      <c r="E94" s="5"/>
      <c r="F94" s="5"/>
      <c r="G94" s="15">
        <v>96019554</v>
      </c>
    </row>
    <row r="95" spans="1:10" ht="26.25" thickBot="1" x14ac:dyDescent="0.3">
      <c r="A95" s="6" t="s">
        <v>171</v>
      </c>
      <c r="B95" s="5" t="s">
        <v>172</v>
      </c>
      <c r="C95" s="13"/>
      <c r="D95" s="5"/>
      <c r="E95" s="5"/>
      <c r="F95" s="5"/>
      <c r="G95" s="15">
        <v>41175339</v>
      </c>
    </row>
    <row r="96" spans="1:10" ht="15.75" thickBot="1" x14ac:dyDescent="0.3">
      <c r="A96" s="6" t="s">
        <v>173</v>
      </c>
      <c r="B96" s="5" t="s">
        <v>174</v>
      </c>
      <c r="C96" s="13"/>
      <c r="D96" s="5"/>
      <c r="E96" s="5"/>
      <c r="F96" s="5"/>
      <c r="G96" s="15">
        <v>508444093</v>
      </c>
    </row>
    <row r="97" spans="1:7" ht="15.75" thickBot="1" x14ac:dyDescent="0.3">
      <c r="A97" s="6" t="s">
        <v>175</v>
      </c>
      <c r="B97" s="5" t="s">
        <v>176</v>
      </c>
      <c r="C97" s="13"/>
      <c r="D97" s="5"/>
      <c r="E97" s="5"/>
      <c r="F97" s="5"/>
      <c r="G97" s="15">
        <v>54700345</v>
      </c>
    </row>
    <row r="98" spans="1:7" ht="15.75" thickBot="1" x14ac:dyDescent="0.3">
      <c r="A98" s="6" t="s">
        <v>177</v>
      </c>
      <c r="B98" s="5" t="s">
        <v>178</v>
      </c>
      <c r="C98" s="13"/>
      <c r="D98" s="5"/>
      <c r="E98" s="5"/>
      <c r="F98" s="5"/>
      <c r="G98" s="15">
        <v>24346</v>
      </c>
    </row>
    <row r="99" spans="1:7" ht="15.75" thickBot="1" x14ac:dyDescent="0.3">
      <c r="A99" s="6" t="s">
        <v>179</v>
      </c>
      <c r="B99" s="5" t="s">
        <v>180</v>
      </c>
      <c r="C99" s="26"/>
      <c r="D99" s="5"/>
      <c r="E99" s="5"/>
      <c r="F99" s="5"/>
      <c r="G99" s="15">
        <v>532624618</v>
      </c>
    </row>
    <row r="100" spans="1:7" ht="15.75" thickBot="1" x14ac:dyDescent="0.3">
      <c r="A100" s="6" t="s">
        <v>181</v>
      </c>
      <c r="B100" s="5" t="s">
        <v>182</v>
      </c>
      <c r="C100" s="13"/>
      <c r="D100" s="5"/>
      <c r="E100" s="5"/>
      <c r="F100" s="5"/>
      <c r="G100" s="15">
        <v>93300334</v>
      </c>
    </row>
    <row r="101" spans="1:7" ht="15.75" thickBot="1" x14ac:dyDescent="0.3">
      <c r="A101" s="6" t="s">
        <v>183</v>
      </c>
      <c r="B101" s="5" t="s">
        <v>184</v>
      </c>
      <c r="C101" s="13"/>
      <c r="D101" s="5"/>
      <c r="E101" s="5"/>
      <c r="F101" s="5"/>
      <c r="G101" s="15">
        <v>1665202815</v>
      </c>
    </row>
    <row r="102" spans="1:7" ht="15.75" thickBot="1" x14ac:dyDescent="0.3">
      <c r="A102" s="6" t="s">
        <v>185</v>
      </c>
      <c r="B102" s="5" t="s">
        <v>186</v>
      </c>
      <c r="C102" s="13"/>
      <c r="D102" s="5"/>
      <c r="E102" s="5"/>
      <c r="F102" s="5"/>
      <c r="G102" s="15">
        <v>97161896</v>
      </c>
    </row>
    <row r="103" spans="1:7" ht="15.75" thickBot="1" x14ac:dyDescent="0.3">
      <c r="A103" s="6" t="s">
        <v>187</v>
      </c>
      <c r="B103" s="5" t="s">
        <v>188</v>
      </c>
      <c r="C103" s="13"/>
      <c r="D103" s="5"/>
      <c r="E103" s="5"/>
      <c r="F103" s="5"/>
      <c r="G103" s="15">
        <v>70177293</v>
      </c>
    </row>
    <row r="104" spans="1:7" ht="15.75" thickBot="1" x14ac:dyDescent="0.3">
      <c r="A104" s="6" t="s">
        <v>189</v>
      </c>
      <c r="B104" s="5" t="s">
        <v>190</v>
      </c>
      <c r="C104" s="13"/>
      <c r="D104" s="5"/>
      <c r="E104" s="5"/>
      <c r="F104" s="5"/>
      <c r="G104" s="15">
        <v>138207283</v>
      </c>
    </row>
    <row r="105" spans="1:7" ht="15.75" thickBot="1" x14ac:dyDescent="0.3">
      <c r="A105" s="6" t="s">
        <v>191</v>
      </c>
      <c r="B105" s="5" t="s">
        <v>192</v>
      </c>
      <c r="C105" s="13"/>
      <c r="D105" s="5"/>
      <c r="E105" s="5"/>
      <c r="F105" s="5"/>
      <c r="G105" s="15">
        <v>36352470</v>
      </c>
    </row>
    <row r="106" spans="1:7" ht="26.25" thickBot="1" x14ac:dyDescent="0.3">
      <c r="A106" s="6" t="s">
        <v>305</v>
      </c>
      <c r="B106" s="5" t="s">
        <v>306</v>
      </c>
      <c r="C106" s="13"/>
      <c r="D106" s="5"/>
      <c r="E106" s="5"/>
      <c r="F106" s="5"/>
      <c r="G106" s="15">
        <v>17671161</v>
      </c>
    </row>
    <row r="107" spans="1:7" ht="26.25" thickBot="1" x14ac:dyDescent="0.3">
      <c r="A107" s="6" t="s">
        <v>193</v>
      </c>
      <c r="B107" s="5" t="s">
        <v>307</v>
      </c>
      <c r="C107" s="13"/>
      <c r="D107" s="5"/>
      <c r="E107" s="5"/>
      <c r="F107" s="5"/>
      <c r="G107" s="15">
        <v>110717873</v>
      </c>
    </row>
    <row r="108" spans="1:7" ht="15.75" thickBot="1" x14ac:dyDescent="0.3">
      <c r="A108" s="6" t="s">
        <v>283</v>
      </c>
      <c r="B108" s="5" t="s">
        <v>284</v>
      </c>
      <c r="C108" s="13"/>
      <c r="D108" s="5"/>
      <c r="E108" s="5"/>
      <c r="F108" s="5"/>
      <c r="G108" s="15">
        <v>18825331</v>
      </c>
    </row>
    <row r="109" spans="1:7" ht="15.75" thickBot="1" x14ac:dyDescent="0.3">
      <c r="A109" s="6" t="s">
        <v>195</v>
      </c>
      <c r="B109" s="5" t="s">
        <v>196</v>
      </c>
      <c r="C109" s="13"/>
      <c r="D109" s="5"/>
      <c r="E109" s="5"/>
      <c r="F109" s="5"/>
      <c r="G109" s="15">
        <v>33876482</v>
      </c>
    </row>
    <row r="110" spans="1:7" ht="15.75" thickBot="1" x14ac:dyDescent="0.3">
      <c r="A110" s="6" t="s">
        <v>308</v>
      </c>
      <c r="B110" s="5" t="s">
        <v>309</v>
      </c>
      <c r="C110" s="13"/>
      <c r="D110" s="5"/>
      <c r="E110" s="5"/>
      <c r="F110" s="5"/>
      <c r="G110" s="15">
        <v>15017802</v>
      </c>
    </row>
    <row r="111" spans="1:7" ht="15.75" thickBot="1" x14ac:dyDescent="0.3">
      <c r="A111" s="6" t="s">
        <v>197</v>
      </c>
      <c r="B111" s="5" t="s">
        <v>198</v>
      </c>
      <c r="C111" s="13"/>
      <c r="D111" s="5"/>
      <c r="E111" s="5"/>
      <c r="F111" s="5"/>
      <c r="G111" s="15">
        <v>465313528</v>
      </c>
    </row>
    <row r="112" spans="1:7" ht="15.75" thickBot="1" x14ac:dyDescent="0.3">
      <c r="A112" s="6" t="s">
        <v>199</v>
      </c>
      <c r="B112" s="5" t="s">
        <v>200</v>
      </c>
      <c r="C112" s="13"/>
      <c r="D112" s="5"/>
      <c r="E112" s="5"/>
      <c r="F112" s="5"/>
      <c r="G112" s="15">
        <v>3341303</v>
      </c>
    </row>
    <row r="113" spans="1:7" ht="15.75" thickBot="1" x14ac:dyDescent="0.3">
      <c r="A113" s="6" t="s">
        <v>201</v>
      </c>
      <c r="B113" s="5" t="s">
        <v>202</v>
      </c>
      <c r="C113" s="13"/>
      <c r="D113" s="5"/>
      <c r="E113" s="5"/>
      <c r="F113" s="5"/>
      <c r="G113" s="15">
        <v>33177426</v>
      </c>
    </row>
    <row r="114" spans="1:7" ht="15.75" customHeight="1" thickBot="1" x14ac:dyDescent="0.3">
      <c r="A114" s="35" t="s">
        <v>21</v>
      </c>
      <c r="B114" s="36"/>
      <c r="C114" s="17"/>
      <c r="D114" s="17"/>
      <c r="E114" s="17"/>
      <c r="F114" s="18">
        <f>SUM(F93:F113)</f>
        <v>0</v>
      </c>
      <c r="G114" s="18">
        <f>SUM(G93:G113)</f>
        <v>4031334742</v>
      </c>
    </row>
    <row r="115" spans="1:7" ht="15.75" thickBot="1" x14ac:dyDescent="0.3">
      <c r="A115" s="35" t="s">
        <v>22</v>
      </c>
      <c r="B115" s="36"/>
      <c r="C115" s="5"/>
      <c r="D115" s="5"/>
      <c r="E115" s="5"/>
      <c r="F115" s="5"/>
      <c r="G115" s="5"/>
    </row>
    <row r="116" spans="1:7" ht="15.75" thickBot="1" x14ac:dyDescent="0.3">
      <c r="A116" s="6" t="s">
        <v>203</v>
      </c>
      <c r="B116" s="22" t="s">
        <v>204</v>
      </c>
      <c r="C116" s="13"/>
      <c r="D116" s="5"/>
      <c r="E116" s="5"/>
      <c r="F116" s="15">
        <v>2397375594</v>
      </c>
      <c r="G116" s="5"/>
    </row>
    <row r="117" spans="1:7" ht="15.75" thickBot="1" x14ac:dyDescent="0.3">
      <c r="A117" s="6" t="s">
        <v>205</v>
      </c>
      <c r="B117" s="22" t="s">
        <v>206</v>
      </c>
      <c r="C117" s="13"/>
      <c r="D117" s="5"/>
      <c r="E117" s="5"/>
      <c r="F117" s="15">
        <v>49706812</v>
      </c>
      <c r="G117" s="5"/>
    </row>
    <row r="118" spans="1:7" ht="26.25" thickBot="1" x14ac:dyDescent="0.3">
      <c r="A118" s="6" t="s">
        <v>207</v>
      </c>
      <c r="B118" s="22" t="s">
        <v>208</v>
      </c>
      <c r="C118" s="13"/>
      <c r="D118" s="5"/>
      <c r="E118" s="5"/>
      <c r="F118" s="15">
        <v>34496637</v>
      </c>
      <c r="G118" s="5"/>
    </row>
    <row r="119" spans="1:7" ht="15.75" thickBot="1" x14ac:dyDescent="0.3">
      <c r="A119" s="6" t="s">
        <v>209</v>
      </c>
      <c r="B119" s="22" t="s">
        <v>210</v>
      </c>
      <c r="C119" s="13"/>
      <c r="D119" s="5"/>
      <c r="E119" s="5"/>
      <c r="F119" s="15">
        <v>34586117</v>
      </c>
      <c r="G119" s="5"/>
    </row>
    <row r="120" spans="1:7" ht="15.75" thickBot="1" x14ac:dyDescent="0.3">
      <c r="A120" s="6" t="s">
        <v>211</v>
      </c>
      <c r="B120" s="22" t="s">
        <v>212</v>
      </c>
      <c r="C120" s="13"/>
      <c r="D120" s="5"/>
      <c r="E120" s="5"/>
      <c r="F120" s="15">
        <v>35722400</v>
      </c>
      <c r="G120" s="5"/>
    </row>
    <row r="121" spans="1:7" ht="26.25" thickBot="1" x14ac:dyDescent="0.3">
      <c r="A121" s="6" t="s">
        <v>322</v>
      </c>
      <c r="B121" s="22" t="s">
        <v>324</v>
      </c>
      <c r="C121" s="13"/>
      <c r="D121" s="5"/>
      <c r="E121" s="5"/>
      <c r="F121" s="15">
        <v>3788847</v>
      </c>
      <c r="G121" s="5"/>
    </row>
    <row r="122" spans="1:7" ht="15.75" thickBot="1" x14ac:dyDescent="0.3">
      <c r="A122" s="6" t="s">
        <v>323</v>
      </c>
      <c r="B122" s="22" t="s">
        <v>325</v>
      </c>
      <c r="C122" s="13"/>
      <c r="D122" s="5"/>
      <c r="E122" s="5"/>
      <c r="F122" s="15">
        <v>405907</v>
      </c>
      <c r="G122" s="5"/>
    </row>
    <row r="123" spans="1:7" ht="15.75" thickBot="1" x14ac:dyDescent="0.3">
      <c r="A123" s="6" t="s">
        <v>213</v>
      </c>
      <c r="B123" s="22" t="s">
        <v>214</v>
      </c>
      <c r="C123" s="13"/>
      <c r="D123" s="5"/>
      <c r="E123" s="5"/>
      <c r="F123" s="15">
        <v>228681769</v>
      </c>
      <c r="G123" s="5"/>
    </row>
    <row r="124" spans="1:7" ht="26.25" thickBot="1" x14ac:dyDescent="0.3">
      <c r="A124" s="6" t="s">
        <v>215</v>
      </c>
      <c r="B124" s="22" t="s">
        <v>216</v>
      </c>
      <c r="C124" s="13"/>
      <c r="D124" s="5"/>
      <c r="E124" s="5"/>
      <c r="F124" s="15">
        <v>4501916</v>
      </c>
      <c r="G124" s="5"/>
    </row>
    <row r="125" spans="1:7" ht="15.75" thickBot="1" x14ac:dyDescent="0.3">
      <c r="A125" s="6" t="s">
        <v>217</v>
      </c>
      <c r="B125" s="22" t="s">
        <v>218</v>
      </c>
      <c r="C125" s="13"/>
      <c r="D125" s="5"/>
      <c r="E125" s="5"/>
      <c r="F125" s="15">
        <v>65575942</v>
      </c>
      <c r="G125" s="5"/>
    </row>
    <row r="126" spans="1:7" ht="15.75" thickBot="1" x14ac:dyDescent="0.3">
      <c r="A126" s="6" t="s">
        <v>219</v>
      </c>
      <c r="B126" s="22" t="s">
        <v>220</v>
      </c>
      <c r="C126" s="13"/>
      <c r="D126" s="5"/>
      <c r="E126" s="5"/>
      <c r="F126" s="15">
        <v>17083947</v>
      </c>
      <c r="G126" s="5"/>
    </row>
    <row r="127" spans="1:7" ht="26.25" thickBot="1" x14ac:dyDescent="0.3">
      <c r="A127" s="6" t="s">
        <v>221</v>
      </c>
      <c r="B127" s="22" t="s">
        <v>222</v>
      </c>
      <c r="C127" s="13"/>
      <c r="D127" s="5"/>
      <c r="E127" s="5"/>
      <c r="F127" s="15">
        <v>1161471</v>
      </c>
      <c r="G127" s="5"/>
    </row>
    <row r="128" spans="1:7" ht="15.75" thickBot="1" x14ac:dyDescent="0.3">
      <c r="A128" s="6" t="s">
        <v>223</v>
      </c>
      <c r="B128" s="22" t="s">
        <v>224</v>
      </c>
      <c r="C128" s="13"/>
      <c r="D128" s="5"/>
      <c r="E128" s="5"/>
      <c r="F128" s="15">
        <v>147762607</v>
      </c>
      <c r="G128" s="5"/>
    </row>
    <row r="129" spans="1:7" ht="26.25" thickBot="1" x14ac:dyDescent="0.3">
      <c r="A129" s="6" t="s">
        <v>225</v>
      </c>
      <c r="B129" s="22" t="s">
        <v>226</v>
      </c>
      <c r="C129" s="13"/>
      <c r="D129" s="5"/>
      <c r="E129" s="5"/>
      <c r="F129" s="15">
        <v>1162319</v>
      </c>
      <c r="G129" s="5"/>
    </row>
    <row r="130" spans="1:7" ht="15.75" thickBot="1" x14ac:dyDescent="0.3">
      <c r="A130" s="6" t="s">
        <v>227</v>
      </c>
      <c r="B130" s="22" t="s">
        <v>228</v>
      </c>
      <c r="C130" s="13"/>
      <c r="D130" s="5"/>
      <c r="E130" s="5"/>
      <c r="F130" s="15">
        <v>5150000</v>
      </c>
      <c r="G130" s="5"/>
    </row>
    <row r="131" spans="1:7" ht="26.25" thickBot="1" x14ac:dyDescent="0.3">
      <c r="A131" s="6" t="s">
        <v>277</v>
      </c>
      <c r="B131" s="22" t="s">
        <v>278</v>
      </c>
      <c r="C131" s="13"/>
      <c r="D131" s="5"/>
      <c r="E131" s="5"/>
      <c r="F131" s="15">
        <v>15174151</v>
      </c>
      <c r="G131" s="5"/>
    </row>
    <row r="132" spans="1:7" ht="15.75" thickBot="1" x14ac:dyDescent="0.3">
      <c r="A132" s="6" t="s">
        <v>229</v>
      </c>
      <c r="B132" s="22" t="s">
        <v>230</v>
      </c>
      <c r="C132" s="13"/>
      <c r="D132" s="5"/>
      <c r="E132" s="5"/>
      <c r="F132" s="15">
        <v>41836196</v>
      </c>
      <c r="G132" s="5"/>
    </row>
    <row r="133" spans="1:7" ht="15.75" thickBot="1" x14ac:dyDescent="0.3">
      <c r="A133" s="6" t="s">
        <v>231</v>
      </c>
      <c r="B133" s="22" t="s">
        <v>232</v>
      </c>
      <c r="C133" s="13"/>
      <c r="D133" s="5"/>
      <c r="E133" s="5"/>
      <c r="F133" s="15">
        <v>37313286</v>
      </c>
      <c r="G133" s="5"/>
    </row>
    <row r="134" spans="1:7" ht="15.75" thickBot="1" x14ac:dyDescent="0.3">
      <c r="A134" s="6" t="s">
        <v>233</v>
      </c>
      <c r="B134" s="22" t="s">
        <v>234</v>
      </c>
      <c r="C134" s="13"/>
      <c r="D134" s="5"/>
      <c r="E134" s="5"/>
      <c r="F134" s="15">
        <v>5814815</v>
      </c>
      <c r="G134" s="5"/>
    </row>
    <row r="135" spans="1:7" ht="26.25" thickBot="1" x14ac:dyDescent="0.3">
      <c r="A135" s="6" t="s">
        <v>235</v>
      </c>
      <c r="B135" s="22" t="s">
        <v>236</v>
      </c>
      <c r="C135" s="13"/>
      <c r="D135" s="5"/>
      <c r="E135" s="5"/>
      <c r="F135" s="15">
        <v>118434</v>
      </c>
      <c r="G135" s="5"/>
    </row>
    <row r="136" spans="1:7" ht="26.25" thickBot="1" x14ac:dyDescent="0.3">
      <c r="A136" s="6" t="s">
        <v>237</v>
      </c>
      <c r="B136" s="22" t="s">
        <v>238</v>
      </c>
      <c r="C136" s="13"/>
      <c r="D136" s="5"/>
      <c r="E136" s="5"/>
      <c r="F136" s="15">
        <v>27607455</v>
      </c>
      <c r="G136" s="5"/>
    </row>
    <row r="137" spans="1:7" ht="26.25" thickBot="1" x14ac:dyDescent="0.3">
      <c r="A137" s="6" t="s">
        <v>239</v>
      </c>
      <c r="B137" s="22" t="s">
        <v>301</v>
      </c>
      <c r="C137" s="13"/>
      <c r="D137" s="5"/>
      <c r="E137" s="5"/>
      <c r="F137" s="15">
        <v>4576486</v>
      </c>
      <c r="G137" s="5"/>
    </row>
    <row r="138" spans="1:7" ht="26.25" thickBot="1" x14ac:dyDescent="0.3">
      <c r="A138" s="6" t="s">
        <v>279</v>
      </c>
      <c r="B138" s="22" t="s">
        <v>280</v>
      </c>
      <c r="C138" s="13"/>
      <c r="D138" s="5"/>
      <c r="E138" s="5"/>
      <c r="F138" s="15">
        <v>193416</v>
      </c>
      <c r="G138" s="5"/>
    </row>
    <row r="139" spans="1:7" ht="39" thickBot="1" x14ac:dyDescent="0.3">
      <c r="A139" s="6" t="s">
        <v>327</v>
      </c>
      <c r="B139" s="22" t="s">
        <v>328</v>
      </c>
      <c r="C139" s="13"/>
      <c r="D139" s="5"/>
      <c r="E139" s="5"/>
      <c r="F139" s="15">
        <v>445800</v>
      </c>
      <c r="G139" s="5"/>
    </row>
    <row r="140" spans="1:7" ht="15.75" thickBot="1" x14ac:dyDescent="0.3">
      <c r="A140" s="6" t="s">
        <v>241</v>
      </c>
      <c r="B140" s="22" t="s">
        <v>242</v>
      </c>
      <c r="C140" s="13"/>
      <c r="D140" s="5"/>
      <c r="E140" s="5"/>
      <c r="F140" s="15">
        <v>1289307</v>
      </c>
      <c r="G140" s="5"/>
    </row>
    <row r="141" spans="1:7" ht="26.25" thickBot="1" x14ac:dyDescent="0.3">
      <c r="A141" s="6" t="s">
        <v>314</v>
      </c>
      <c r="B141" s="22" t="s">
        <v>315</v>
      </c>
      <c r="C141" s="13"/>
      <c r="D141" s="5"/>
      <c r="E141" s="5"/>
      <c r="F141" s="15">
        <v>25042</v>
      </c>
      <c r="G141" s="5"/>
    </row>
    <row r="142" spans="1:7" ht="15.75" thickBot="1" x14ac:dyDescent="0.3">
      <c r="A142" s="6" t="s">
        <v>243</v>
      </c>
      <c r="B142" s="22" t="s">
        <v>244</v>
      </c>
      <c r="C142" s="13"/>
      <c r="D142" s="5"/>
      <c r="E142" s="5"/>
      <c r="F142" s="15">
        <v>335264</v>
      </c>
      <c r="G142" s="5"/>
    </row>
    <row r="143" spans="1:7" ht="15.75" thickBot="1" x14ac:dyDescent="0.3">
      <c r="A143" s="6" t="s">
        <v>245</v>
      </c>
      <c r="B143" s="22" t="s">
        <v>246</v>
      </c>
      <c r="C143" s="13"/>
      <c r="D143" s="5"/>
      <c r="E143" s="5"/>
      <c r="F143" s="15">
        <v>16280366</v>
      </c>
      <c r="G143" s="5"/>
    </row>
    <row r="144" spans="1:7" ht="26.25" thickBot="1" x14ac:dyDescent="0.3">
      <c r="A144" s="6" t="s">
        <v>281</v>
      </c>
      <c r="B144" s="22" t="s">
        <v>282</v>
      </c>
      <c r="C144" s="13"/>
      <c r="D144" s="5"/>
      <c r="E144" s="5"/>
      <c r="F144" s="15">
        <v>214768603</v>
      </c>
      <c r="G144" s="5"/>
    </row>
    <row r="145" spans="1:7" ht="26.25" thickBot="1" x14ac:dyDescent="0.3">
      <c r="A145" s="6" t="s">
        <v>247</v>
      </c>
      <c r="B145" s="22" t="s">
        <v>248</v>
      </c>
      <c r="C145" s="13"/>
      <c r="D145" s="5"/>
      <c r="E145" s="5"/>
      <c r="F145" s="15">
        <v>145733348</v>
      </c>
      <c r="G145" s="5"/>
    </row>
    <row r="146" spans="1:7" ht="26.25" thickBot="1" x14ac:dyDescent="0.3">
      <c r="A146" s="6" t="s">
        <v>249</v>
      </c>
      <c r="B146" s="22" t="s">
        <v>250</v>
      </c>
      <c r="C146" s="13"/>
      <c r="D146" s="5"/>
      <c r="E146" s="5"/>
      <c r="F146" s="15">
        <v>3979197</v>
      </c>
      <c r="G146" s="5"/>
    </row>
    <row r="147" spans="1:7" ht="26.25" thickBot="1" x14ac:dyDescent="0.3">
      <c r="A147" s="6" t="s">
        <v>251</v>
      </c>
      <c r="B147" s="22" t="s">
        <v>252</v>
      </c>
      <c r="C147" s="13"/>
      <c r="D147" s="5"/>
      <c r="E147" s="5"/>
      <c r="F147" s="15">
        <v>8613627</v>
      </c>
      <c r="G147" s="5"/>
    </row>
    <row r="148" spans="1:7" ht="26.25" thickBot="1" x14ac:dyDescent="0.3">
      <c r="A148" s="6" t="s">
        <v>253</v>
      </c>
      <c r="B148" s="22" t="s">
        <v>254</v>
      </c>
      <c r="C148" s="13"/>
      <c r="D148" s="5"/>
      <c r="E148" s="5"/>
      <c r="F148" s="15">
        <v>47338415</v>
      </c>
      <c r="G148" s="5"/>
    </row>
    <row r="149" spans="1:7" ht="26.25" thickBot="1" x14ac:dyDescent="0.3">
      <c r="A149" s="6" t="s">
        <v>255</v>
      </c>
      <c r="B149" s="22" t="s">
        <v>256</v>
      </c>
      <c r="C149" s="13"/>
      <c r="D149" s="5"/>
      <c r="E149" s="5"/>
      <c r="F149" s="15">
        <v>29624401</v>
      </c>
      <c r="G149" s="5"/>
    </row>
    <row r="150" spans="1:7" ht="15.75" thickBot="1" x14ac:dyDescent="0.3">
      <c r="A150" s="6" t="s">
        <v>257</v>
      </c>
      <c r="B150" s="22" t="s">
        <v>258</v>
      </c>
      <c r="C150" s="13"/>
      <c r="D150" s="5"/>
      <c r="E150" s="5"/>
      <c r="F150" s="15">
        <v>23119627</v>
      </c>
      <c r="G150" s="5"/>
    </row>
    <row r="151" spans="1:7" ht="26.25" thickBot="1" x14ac:dyDescent="0.3">
      <c r="A151" s="6" t="s">
        <v>316</v>
      </c>
      <c r="B151" s="22" t="s">
        <v>317</v>
      </c>
      <c r="C151" s="13"/>
      <c r="D151" s="5"/>
      <c r="E151" s="5"/>
      <c r="F151" s="15">
        <v>593488</v>
      </c>
      <c r="G151" s="5"/>
    </row>
    <row r="152" spans="1:7" ht="15.75" thickBot="1" x14ac:dyDescent="0.3">
      <c r="A152" s="6" t="s">
        <v>302</v>
      </c>
      <c r="B152" s="22" t="s">
        <v>303</v>
      </c>
      <c r="C152" s="13"/>
      <c r="D152" s="5"/>
      <c r="E152" s="5"/>
      <c r="F152" s="15">
        <v>85656</v>
      </c>
      <c r="G152" s="5"/>
    </row>
    <row r="153" spans="1:7" ht="15.75" thickBot="1" x14ac:dyDescent="0.3">
      <c r="A153" s="6" t="s">
        <v>259</v>
      </c>
      <c r="B153" s="22" t="s">
        <v>260</v>
      </c>
      <c r="C153" s="13"/>
      <c r="D153" s="5"/>
      <c r="E153" s="5"/>
      <c r="F153" s="15">
        <v>26758824</v>
      </c>
      <c r="G153" s="5"/>
    </row>
    <row r="154" spans="1:7" ht="15.75" thickBot="1" x14ac:dyDescent="0.3">
      <c r="A154" s="6" t="s">
        <v>285</v>
      </c>
      <c r="B154" s="22" t="s">
        <v>286</v>
      </c>
      <c r="C154" s="13"/>
      <c r="D154" s="5"/>
      <c r="E154" s="5"/>
      <c r="F154" s="15">
        <v>2852469</v>
      </c>
      <c r="G154" s="5"/>
    </row>
    <row r="155" spans="1:7" ht="15.75" thickBot="1" x14ac:dyDescent="0.3">
      <c r="A155" s="6" t="s">
        <v>261</v>
      </c>
      <c r="B155" s="22" t="s">
        <v>262</v>
      </c>
      <c r="C155" s="13"/>
      <c r="D155" s="5"/>
      <c r="E155" s="5"/>
      <c r="F155" s="15">
        <v>15097759</v>
      </c>
      <c r="G155" s="5"/>
    </row>
    <row r="156" spans="1:7" ht="26.25" thickBot="1" x14ac:dyDescent="0.3">
      <c r="A156" s="6" t="s">
        <v>310</v>
      </c>
      <c r="B156" s="22" t="s">
        <v>311</v>
      </c>
      <c r="C156" s="13"/>
      <c r="D156" s="5"/>
      <c r="E156" s="5"/>
      <c r="F156" s="15">
        <v>4896473</v>
      </c>
      <c r="G156" s="5"/>
    </row>
    <row r="157" spans="1:7" ht="15.75" thickBot="1" x14ac:dyDescent="0.3">
      <c r="A157" s="6" t="s">
        <v>263</v>
      </c>
      <c r="B157" s="22" t="s">
        <v>264</v>
      </c>
      <c r="C157" s="13"/>
      <c r="D157" s="5"/>
      <c r="E157" s="5"/>
      <c r="F157" s="15">
        <v>4941428</v>
      </c>
      <c r="G157" s="5"/>
    </row>
    <row r="158" spans="1:7" ht="15.75" thickBot="1" x14ac:dyDescent="0.3">
      <c r="A158" s="6" t="s">
        <v>292</v>
      </c>
      <c r="B158" s="22" t="s">
        <v>293</v>
      </c>
      <c r="C158" s="13"/>
      <c r="D158" s="5"/>
      <c r="E158" s="5"/>
      <c r="F158" s="15">
        <v>1982222</v>
      </c>
      <c r="G158" s="5"/>
    </row>
    <row r="159" spans="1:7" ht="26.25" thickBot="1" x14ac:dyDescent="0.3">
      <c r="A159" s="6" t="s">
        <v>287</v>
      </c>
      <c r="B159" s="22" t="s">
        <v>288</v>
      </c>
      <c r="C159" s="13"/>
      <c r="D159" s="5"/>
      <c r="E159" s="5"/>
      <c r="F159" s="15">
        <v>6656305</v>
      </c>
      <c r="G159" s="5"/>
    </row>
    <row r="160" spans="1:7" ht="15.75" thickBot="1" x14ac:dyDescent="0.3">
      <c r="A160" s="6" t="s">
        <v>289</v>
      </c>
      <c r="B160" s="22" t="s">
        <v>290</v>
      </c>
      <c r="C160" s="13"/>
      <c r="D160" s="5"/>
      <c r="E160" s="5"/>
      <c r="F160" s="15">
        <v>12031964</v>
      </c>
      <c r="G160" s="5"/>
    </row>
    <row r="161" spans="1:7" ht="39" thickBot="1" x14ac:dyDescent="0.3">
      <c r="A161" s="6" t="s">
        <v>329</v>
      </c>
      <c r="B161" s="22" t="s">
        <v>330</v>
      </c>
      <c r="C161" s="13"/>
      <c r="D161" s="5"/>
      <c r="E161" s="5"/>
      <c r="F161" s="15">
        <v>58824</v>
      </c>
      <c r="G161" s="5"/>
    </row>
    <row r="162" spans="1:7" ht="26.25" thickBot="1" x14ac:dyDescent="0.3">
      <c r="A162" s="6" t="s">
        <v>294</v>
      </c>
      <c r="B162" s="22" t="s">
        <v>295</v>
      </c>
      <c r="C162" s="13"/>
      <c r="D162" s="5"/>
      <c r="E162" s="5"/>
      <c r="F162" s="15">
        <v>477295</v>
      </c>
      <c r="G162" s="5"/>
    </row>
    <row r="163" spans="1:7" ht="15.75" thickBot="1" x14ac:dyDescent="0.3">
      <c r="A163" s="6" t="s">
        <v>265</v>
      </c>
      <c r="B163" s="22" t="s">
        <v>266</v>
      </c>
      <c r="C163" s="13"/>
      <c r="D163" s="5"/>
      <c r="E163" s="5"/>
      <c r="F163" s="15">
        <v>46089152</v>
      </c>
      <c r="G163" s="5"/>
    </row>
    <row r="164" spans="1:7" ht="15.75" thickBot="1" x14ac:dyDescent="0.3">
      <c r="A164" s="6" t="s">
        <v>267</v>
      </c>
      <c r="B164" s="22" t="s">
        <v>268</v>
      </c>
      <c r="C164" s="13"/>
      <c r="D164" s="5"/>
      <c r="E164" s="5"/>
      <c r="F164" s="15">
        <v>46949244</v>
      </c>
      <c r="G164" s="5"/>
    </row>
    <row r="165" spans="1:7" ht="26.25" thickBot="1" x14ac:dyDescent="0.3">
      <c r="A165" s="6" t="s">
        <v>269</v>
      </c>
      <c r="B165" s="22" t="s">
        <v>270</v>
      </c>
      <c r="C165" s="13"/>
      <c r="D165" s="5"/>
      <c r="E165" s="5"/>
      <c r="F165" s="15">
        <v>42037241</v>
      </c>
      <c r="G165" s="5"/>
    </row>
    <row r="166" spans="1:7" ht="15.75" thickBot="1" x14ac:dyDescent="0.3">
      <c r="A166" s="6" t="s">
        <v>271</v>
      </c>
      <c r="B166" s="22" t="s">
        <v>272</v>
      </c>
      <c r="C166" s="13"/>
      <c r="D166" s="5"/>
      <c r="E166" s="5"/>
      <c r="F166" s="15">
        <v>16348238</v>
      </c>
      <c r="G166" s="5"/>
    </row>
    <row r="167" spans="1:7" ht="15.75" thickBot="1" x14ac:dyDescent="0.3">
      <c r="A167" s="6" t="s">
        <v>273</v>
      </c>
      <c r="B167" s="22" t="s">
        <v>274</v>
      </c>
      <c r="C167" s="13"/>
      <c r="D167" s="5"/>
      <c r="E167" s="5"/>
      <c r="F167" s="15">
        <v>186738785</v>
      </c>
      <c r="G167" s="5"/>
    </row>
    <row r="168" spans="1:7" ht="15.75" thickBot="1" x14ac:dyDescent="0.3">
      <c r="A168" s="6" t="s">
        <v>312</v>
      </c>
      <c r="B168" s="22" t="s">
        <v>309</v>
      </c>
      <c r="C168" s="13"/>
      <c r="D168" s="5"/>
      <c r="E168" s="5"/>
      <c r="F168" s="15">
        <v>10763488</v>
      </c>
      <c r="G168" s="5"/>
    </row>
    <row r="169" spans="1:7" ht="15.75" customHeight="1" thickBot="1" x14ac:dyDescent="0.3">
      <c r="A169" s="6" t="s">
        <v>275</v>
      </c>
      <c r="B169" s="22" t="s">
        <v>276</v>
      </c>
      <c r="C169" s="13"/>
      <c r="D169" s="5"/>
      <c r="E169" s="5"/>
      <c r="F169" s="15">
        <v>48367612</v>
      </c>
      <c r="G169" s="5"/>
    </row>
    <row r="170" spans="1:7" ht="15.75" thickBot="1" x14ac:dyDescent="0.3">
      <c r="A170" s="6" t="s">
        <v>297</v>
      </c>
      <c r="B170" s="22" t="s">
        <v>298</v>
      </c>
      <c r="C170" s="13"/>
      <c r="D170" s="5"/>
      <c r="E170" s="5"/>
      <c r="F170" s="15">
        <v>784957</v>
      </c>
      <c r="G170" s="5"/>
    </row>
    <row r="171" spans="1:7" ht="15.75" thickBot="1" x14ac:dyDescent="0.3">
      <c r="A171" s="35" t="s">
        <v>23</v>
      </c>
      <c r="B171" s="36"/>
      <c r="C171" s="17"/>
      <c r="D171" s="17"/>
      <c r="E171" s="17"/>
      <c r="F171" s="18">
        <f>SUM(F116:F170)</f>
        <v>4125860945</v>
      </c>
      <c r="G171" s="5" t="s">
        <v>10</v>
      </c>
    </row>
    <row r="172" spans="1:7" ht="15.75" thickBot="1" x14ac:dyDescent="0.3">
      <c r="A172" s="10" t="s">
        <v>24</v>
      </c>
      <c r="B172" s="9"/>
      <c r="C172" s="9"/>
      <c r="D172" s="9"/>
      <c r="E172" s="9"/>
      <c r="F172" s="8" t="s">
        <v>10</v>
      </c>
      <c r="G172" s="23">
        <f>G114-F114-F171</f>
        <v>-94526203</v>
      </c>
    </row>
  </sheetData>
  <mergeCells count="20">
    <mergeCell ref="A115:B115"/>
    <mergeCell ref="A171:B171"/>
    <mergeCell ref="A83:B83"/>
    <mergeCell ref="A84:B84"/>
    <mergeCell ref="A90:B90"/>
    <mergeCell ref="A91:B91"/>
    <mergeCell ref="A92:B92"/>
    <mergeCell ref="A114:B114"/>
    <mergeCell ref="A59:B59"/>
    <mergeCell ref="A2:G2"/>
    <mergeCell ref="A4:B4"/>
    <mergeCell ref="A6:B6"/>
    <mergeCell ref="A8:F8"/>
    <mergeCell ref="A12:B12"/>
    <mergeCell ref="A13:B13"/>
    <mergeCell ref="A31:B31"/>
    <mergeCell ref="A32:B32"/>
    <mergeCell ref="A56:B56"/>
    <mergeCell ref="A57:B57"/>
    <mergeCell ref="A58:B58"/>
  </mergeCells>
  <pageMargins left="0.70866141732283472" right="0.70866141732283472" top="0.74803149606299213" bottom="0.74803149606299213" header="0.31496062992125984" footer="0.31496062992125984"/>
  <pageSetup scale="65" orientation="portrait" horizontalDpi="360" verticalDpi="360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BC3E15-68DC-45E4-8570-52E04470C226}">
  <dimension ref="A2:J173"/>
  <sheetViews>
    <sheetView topLeftCell="A75" workbookViewId="0">
      <selection activeCell="H91" sqref="H91"/>
    </sheetView>
  </sheetViews>
  <sheetFormatPr baseColWidth="10" defaultRowHeight="15" x14ac:dyDescent="0.25"/>
  <cols>
    <col min="2" max="2" width="23.5703125" customWidth="1"/>
    <col min="3" max="3" width="34.5703125" customWidth="1"/>
    <col min="4" max="4" width="13.85546875" customWidth="1"/>
    <col min="5" max="5" width="12.28515625" customWidth="1"/>
    <col min="6" max="6" width="13.85546875" customWidth="1"/>
    <col min="7" max="7" width="13.85546875" bestFit="1" customWidth="1"/>
    <col min="8" max="8" width="13.5703125" bestFit="1" customWidth="1"/>
    <col min="10" max="10" width="11.7109375" bestFit="1" customWidth="1"/>
  </cols>
  <sheetData>
    <row r="2" spans="1:7" ht="21" x14ac:dyDescent="0.25">
      <c r="A2" s="41" t="s">
        <v>30</v>
      </c>
      <c r="B2" s="41"/>
      <c r="C2" s="41"/>
      <c r="D2" s="41"/>
      <c r="E2" s="41"/>
      <c r="F2" s="41"/>
      <c r="G2" s="41"/>
    </row>
    <row r="4" spans="1:7" x14ac:dyDescent="0.25">
      <c r="A4" s="42" t="s">
        <v>25</v>
      </c>
      <c r="B4" s="42"/>
      <c r="C4" s="12" t="s">
        <v>31</v>
      </c>
      <c r="D4" s="12"/>
      <c r="E4" s="12"/>
      <c r="F4" s="12"/>
    </row>
    <row r="5" spans="1:7" x14ac:dyDescent="0.25">
      <c r="A5" s="11" t="s">
        <v>26</v>
      </c>
      <c r="B5" s="11" t="s">
        <v>32</v>
      </c>
      <c r="C5" s="12"/>
      <c r="D5" s="12"/>
      <c r="E5" s="12"/>
      <c r="F5" s="12"/>
    </row>
    <row r="6" spans="1:7" x14ac:dyDescent="0.25">
      <c r="A6" s="42" t="s">
        <v>27</v>
      </c>
      <c r="B6" s="42"/>
      <c r="C6" s="12" t="s">
        <v>33</v>
      </c>
      <c r="D6" s="12"/>
      <c r="E6" s="12"/>
      <c r="F6" s="12"/>
    </row>
    <row r="7" spans="1:7" ht="15.75" x14ac:dyDescent="0.25">
      <c r="A7" s="4" t="s">
        <v>28</v>
      </c>
      <c r="B7" s="4"/>
      <c r="C7" s="12" t="s">
        <v>331</v>
      </c>
      <c r="D7" s="12"/>
      <c r="E7" s="12"/>
      <c r="F7" s="12"/>
    </row>
    <row r="8" spans="1:7" ht="15.75" x14ac:dyDescent="0.25">
      <c r="A8" s="43" t="s">
        <v>29</v>
      </c>
      <c r="B8" s="43"/>
      <c r="C8" s="43"/>
      <c r="D8" s="43"/>
      <c r="E8" s="43"/>
      <c r="F8" s="43"/>
      <c r="G8" t="s">
        <v>35</v>
      </c>
    </row>
    <row r="10" spans="1:7" ht="15.75" thickBot="1" x14ac:dyDescent="0.3"/>
    <row r="11" spans="1:7" ht="24.75" thickBot="1" x14ac:dyDescent="0.3">
      <c r="A11" s="1" t="s">
        <v>0</v>
      </c>
      <c r="B11" s="2" t="s">
        <v>1</v>
      </c>
      <c r="C11" s="3" t="s">
        <v>2</v>
      </c>
      <c r="D11" s="3" t="s">
        <v>3</v>
      </c>
      <c r="E11" s="3" t="s">
        <v>4</v>
      </c>
      <c r="F11" s="3" t="s">
        <v>5</v>
      </c>
      <c r="G11" s="3" t="s">
        <v>6</v>
      </c>
    </row>
    <row r="12" spans="1:7" ht="15.75" thickBot="1" x14ac:dyDescent="0.3">
      <c r="A12" s="35" t="s">
        <v>7</v>
      </c>
      <c r="B12" s="36"/>
      <c r="C12" s="5"/>
      <c r="D12" s="5"/>
      <c r="E12" s="5"/>
      <c r="F12" s="5"/>
      <c r="G12" s="5"/>
    </row>
    <row r="13" spans="1:7" ht="15.75" thickBot="1" x14ac:dyDescent="0.3">
      <c r="A13" s="39" t="s">
        <v>8</v>
      </c>
      <c r="B13" s="40"/>
      <c r="C13" s="5"/>
      <c r="D13" s="5"/>
      <c r="E13" s="5"/>
      <c r="F13" s="5"/>
      <c r="G13" s="5"/>
    </row>
    <row r="14" spans="1:7" ht="15.75" thickBot="1" x14ac:dyDescent="0.3">
      <c r="A14" s="6" t="s">
        <v>38</v>
      </c>
      <c r="B14" s="5" t="s">
        <v>39</v>
      </c>
      <c r="C14" s="13">
        <v>2453355</v>
      </c>
      <c r="D14" s="13">
        <v>1067367</v>
      </c>
      <c r="E14" s="13">
        <v>855060</v>
      </c>
      <c r="F14" s="13">
        <f t="shared" ref="F14:F28" si="0">C14+D14-E14</f>
        <v>2665662</v>
      </c>
      <c r="G14" s="5"/>
    </row>
    <row r="15" spans="1:7" ht="15.75" thickBot="1" x14ac:dyDescent="0.3">
      <c r="A15" s="6" t="s">
        <v>40</v>
      </c>
      <c r="B15" s="5" t="s">
        <v>41</v>
      </c>
      <c r="C15" s="13">
        <v>512081</v>
      </c>
      <c r="D15" s="13">
        <v>0</v>
      </c>
      <c r="E15" s="13">
        <v>0</v>
      </c>
      <c r="F15" s="13">
        <f t="shared" si="0"/>
        <v>512081</v>
      </c>
      <c r="G15" s="5"/>
    </row>
    <row r="16" spans="1:7" ht="15.75" thickBot="1" x14ac:dyDescent="0.3">
      <c r="A16" s="6" t="s">
        <v>42</v>
      </c>
      <c r="B16" s="5" t="s">
        <v>43</v>
      </c>
      <c r="C16" s="13">
        <v>8154564</v>
      </c>
      <c r="D16" s="13">
        <v>429007418</v>
      </c>
      <c r="E16" s="13">
        <v>424472875</v>
      </c>
      <c r="F16" s="13">
        <f t="shared" si="0"/>
        <v>12689107</v>
      </c>
      <c r="G16" s="5"/>
    </row>
    <row r="17" spans="1:8" ht="15.75" thickBot="1" x14ac:dyDescent="0.3">
      <c r="A17" s="6" t="s">
        <v>44</v>
      </c>
      <c r="B17" s="5" t="s">
        <v>45</v>
      </c>
      <c r="C17" s="13">
        <v>7613996</v>
      </c>
      <c r="D17" s="13">
        <v>0</v>
      </c>
      <c r="E17" s="13">
        <v>0</v>
      </c>
      <c r="F17" s="13">
        <f t="shared" si="0"/>
        <v>7613996</v>
      </c>
      <c r="G17" s="5"/>
    </row>
    <row r="18" spans="1:8" ht="15.75" thickBot="1" x14ac:dyDescent="0.3">
      <c r="A18" s="6" t="s">
        <v>64</v>
      </c>
      <c r="B18" s="5" t="s">
        <v>65</v>
      </c>
      <c r="C18" s="13">
        <v>0</v>
      </c>
      <c r="D18" s="13">
        <v>0</v>
      </c>
      <c r="E18" s="13">
        <v>0</v>
      </c>
      <c r="F18" s="13">
        <f t="shared" si="0"/>
        <v>0</v>
      </c>
      <c r="G18" s="5"/>
    </row>
    <row r="19" spans="1:8" ht="15.75" thickBot="1" x14ac:dyDescent="0.3">
      <c r="A19" s="6" t="s">
        <v>46</v>
      </c>
      <c r="B19" s="5" t="s">
        <v>47</v>
      </c>
      <c r="C19" s="13">
        <v>0</v>
      </c>
      <c r="D19" s="13">
        <v>72901536</v>
      </c>
      <c r="E19" s="13">
        <v>68893113</v>
      </c>
      <c r="F19" s="13">
        <f t="shared" si="0"/>
        <v>4008423</v>
      </c>
      <c r="G19" s="5"/>
    </row>
    <row r="20" spans="1:8" ht="15.75" thickBot="1" x14ac:dyDescent="0.3">
      <c r="A20" s="6" t="s">
        <v>50</v>
      </c>
      <c r="B20" s="5" t="s">
        <v>51</v>
      </c>
      <c r="C20" s="13">
        <v>171411262</v>
      </c>
      <c r="D20" s="13">
        <v>360346953</v>
      </c>
      <c r="E20" s="13">
        <v>321386829</v>
      </c>
      <c r="F20" s="13">
        <f t="shared" si="0"/>
        <v>210371386</v>
      </c>
      <c r="G20" s="13"/>
    </row>
    <row r="21" spans="1:8" ht="15.75" thickBot="1" x14ac:dyDescent="0.3">
      <c r="A21" s="6" t="s">
        <v>48</v>
      </c>
      <c r="B21" s="5" t="s">
        <v>49</v>
      </c>
      <c r="C21" s="26">
        <v>7732951</v>
      </c>
      <c r="D21" s="26">
        <v>335800876</v>
      </c>
      <c r="E21" s="26">
        <v>336063555</v>
      </c>
      <c r="F21" s="26"/>
      <c r="G21" s="26">
        <f>C21+E21-D21</f>
        <v>7995630</v>
      </c>
      <c r="H21" s="16"/>
    </row>
    <row r="22" spans="1:8" ht="15.75" thickBot="1" x14ac:dyDescent="0.3">
      <c r="A22" s="6" t="s">
        <v>54</v>
      </c>
      <c r="B22" s="5" t="s">
        <v>55</v>
      </c>
      <c r="C22" s="13">
        <v>5172810</v>
      </c>
      <c r="D22" s="13">
        <v>12229577</v>
      </c>
      <c r="E22" s="13">
        <v>13137373</v>
      </c>
      <c r="F22" s="13">
        <f t="shared" si="0"/>
        <v>4265014</v>
      </c>
      <c r="G22" s="13"/>
    </row>
    <row r="23" spans="1:8" ht="15.75" thickBot="1" x14ac:dyDescent="0.3">
      <c r="A23" s="6" t="s">
        <v>56</v>
      </c>
      <c r="B23" s="5" t="s">
        <v>57</v>
      </c>
      <c r="C23" s="13">
        <v>258633</v>
      </c>
      <c r="D23" s="13">
        <v>685460</v>
      </c>
      <c r="E23" s="13">
        <v>258633</v>
      </c>
      <c r="F23" s="13">
        <f t="shared" si="0"/>
        <v>685460</v>
      </c>
      <c r="G23" s="5"/>
    </row>
    <row r="24" spans="1:8" ht="15.75" thickBot="1" x14ac:dyDescent="0.3">
      <c r="A24" s="6" t="s">
        <v>318</v>
      </c>
      <c r="B24" s="5" t="s">
        <v>319</v>
      </c>
      <c r="C24" s="13">
        <v>0</v>
      </c>
      <c r="D24" s="13">
        <v>3280000</v>
      </c>
      <c r="E24" s="13">
        <v>3280000</v>
      </c>
      <c r="F24" s="13">
        <f t="shared" si="0"/>
        <v>0</v>
      </c>
      <c r="G24" s="5"/>
    </row>
    <row r="25" spans="1:8" ht="15.75" thickBot="1" x14ac:dyDescent="0.3">
      <c r="A25" s="6" t="s">
        <v>52</v>
      </c>
      <c r="B25" s="5" t="s">
        <v>53</v>
      </c>
      <c r="C25" s="13">
        <v>3310422</v>
      </c>
      <c r="D25" s="13">
        <v>500000</v>
      </c>
      <c r="E25" s="13">
        <v>312500</v>
      </c>
      <c r="F25" s="13">
        <f t="shared" si="0"/>
        <v>3497922</v>
      </c>
      <c r="G25" s="5"/>
    </row>
    <row r="26" spans="1:8" ht="15.75" thickBot="1" x14ac:dyDescent="0.3">
      <c r="A26" s="6" t="s">
        <v>58</v>
      </c>
      <c r="B26" s="5" t="s">
        <v>59</v>
      </c>
      <c r="C26" s="13">
        <v>1922045</v>
      </c>
      <c r="D26" s="13">
        <v>366420</v>
      </c>
      <c r="E26" s="13">
        <v>366420</v>
      </c>
      <c r="F26" s="13">
        <f t="shared" si="0"/>
        <v>1922045</v>
      </c>
      <c r="G26" s="5"/>
    </row>
    <row r="27" spans="1:8" ht="15.75" thickBot="1" x14ac:dyDescent="0.3">
      <c r="A27" s="6" t="s">
        <v>66</v>
      </c>
      <c r="B27" s="5" t="s">
        <v>67</v>
      </c>
      <c r="C27" s="13">
        <v>5532218</v>
      </c>
      <c r="D27" s="13">
        <v>12084309</v>
      </c>
      <c r="E27" s="13">
        <v>10612763</v>
      </c>
      <c r="F27" s="13">
        <f t="shared" si="0"/>
        <v>7003764</v>
      </c>
      <c r="G27" s="5"/>
    </row>
    <row r="28" spans="1:8" ht="15.75" thickBot="1" x14ac:dyDescent="0.3">
      <c r="A28" s="6" t="s">
        <v>60</v>
      </c>
      <c r="B28" s="5" t="s">
        <v>61</v>
      </c>
      <c r="C28" s="13">
        <v>6602804</v>
      </c>
      <c r="D28" s="13">
        <v>25335565</v>
      </c>
      <c r="E28" s="13">
        <v>25187541</v>
      </c>
      <c r="F28" s="13">
        <f t="shared" si="0"/>
        <v>6750828</v>
      </c>
      <c r="G28" s="5"/>
    </row>
    <row r="29" spans="1:8" ht="15.75" thickBot="1" x14ac:dyDescent="0.3">
      <c r="A29" s="6" t="s">
        <v>299</v>
      </c>
      <c r="B29" s="5" t="s">
        <v>300</v>
      </c>
      <c r="C29" s="13">
        <v>0</v>
      </c>
      <c r="D29" s="13">
        <v>203031</v>
      </c>
      <c r="E29" s="13">
        <v>203031</v>
      </c>
      <c r="F29" s="13">
        <f>D29-E29</f>
        <v>0</v>
      </c>
      <c r="G29" s="5"/>
    </row>
    <row r="30" spans="1:8" ht="15.75" thickBot="1" x14ac:dyDescent="0.3">
      <c r="A30" s="6"/>
      <c r="B30" s="5"/>
      <c r="C30" s="5"/>
      <c r="D30" s="5"/>
      <c r="E30" s="5"/>
      <c r="F30" s="5"/>
      <c r="G30" s="5"/>
    </row>
    <row r="31" spans="1:8" ht="15.75" thickBot="1" x14ac:dyDescent="0.3">
      <c r="A31" s="35" t="s">
        <v>9</v>
      </c>
      <c r="B31" s="36"/>
      <c r="C31" s="5"/>
      <c r="D31" s="5"/>
      <c r="E31" s="5"/>
      <c r="F31" s="18">
        <f>SUM(F14:F30)</f>
        <v>261985688</v>
      </c>
      <c r="G31" s="18">
        <f>SUM(G14:G30)</f>
        <v>7995630</v>
      </c>
      <c r="H31" s="21"/>
    </row>
    <row r="32" spans="1:8" ht="15.75" thickBot="1" x14ac:dyDescent="0.3">
      <c r="A32" s="39" t="s">
        <v>11</v>
      </c>
      <c r="B32" s="40"/>
      <c r="C32" s="5"/>
      <c r="D32" s="5"/>
      <c r="E32" s="5"/>
      <c r="F32" s="5"/>
      <c r="G32" s="5"/>
    </row>
    <row r="33" spans="1:7" ht="15.75" thickBot="1" x14ac:dyDescent="0.3">
      <c r="A33" s="6" t="s">
        <v>68</v>
      </c>
      <c r="B33" s="5" t="s">
        <v>89</v>
      </c>
      <c r="C33" s="13">
        <v>51219126</v>
      </c>
      <c r="D33" s="13">
        <v>0</v>
      </c>
      <c r="E33" s="13">
        <v>0</v>
      </c>
      <c r="F33" s="15">
        <f t="shared" ref="F33:F42" si="1">C33+D33-E33</f>
        <v>51219126</v>
      </c>
      <c r="G33" s="5"/>
    </row>
    <row r="34" spans="1:7" ht="15.75" thickBot="1" x14ac:dyDescent="0.3">
      <c r="A34" s="6" t="s">
        <v>69</v>
      </c>
      <c r="B34" s="5" t="s">
        <v>90</v>
      </c>
      <c r="C34" s="13">
        <v>863377871</v>
      </c>
      <c r="D34" s="13">
        <v>0</v>
      </c>
      <c r="E34" s="13">
        <v>0</v>
      </c>
      <c r="F34" s="15">
        <f t="shared" si="1"/>
        <v>863377871</v>
      </c>
      <c r="G34" s="5"/>
    </row>
    <row r="35" spans="1:7" ht="15.75" thickBot="1" x14ac:dyDescent="0.3">
      <c r="A35" s="6" t="s">
        <v>70</v>
      </c>
      <c r="B35" s="5" t="s">
        <v>91</v>
      </c>
      <c r="C35" s="13">
        <v>61112600</v>
      </c>
      <c r="D35" s="13">
        <v>0</v>
      </c>
      <c r="E35" s="13">
        <v>0</v>
      </c>
      <c r="F35" s="15">
        <f t="shared" si="1"/>
        <v>61112600</v>
      </c>
      <c r="G35" s="5"/>
    </row>
    <row r="36" spans="1:7" ht="26.25" thickBot="1" x14ac:dyDescent="0.3">
      <c r="A36" s="6" t="s">
        <v>71</v>
      </c>
      <c r="B36" s="5" t="s">
        <v>92</v>
      </c>
      <c r="C36" s="13">
        <v>81259295</v>
      </c>
      <c r="D36" s="13">
        <v>0</v>
      </c>
      <c r="E36" s="13">
        <v>0</v>
      </c>
      <c r="F36" s="15">
        <f t="shared" si="1"/>
        <v>81259295</v>
      </c>
      <c r="G36" s="5"/>
    </row>
    <row r="37" spans="1:7" ht="15.75" thickBot="1" x14ac:dyDescent="0.3">
      <c r="A37" s="6" t="s">
        <v>72</v>
      </c>
      <c r="B37" s="5" t="s">
        <v>93</v>
      </c>
      <c r="C37" s="13">
        <v>12990000</v>
      </c>
      <c r="D37" s="13">
        <v>0</v>
      </c>
      <c r="E37" s="13">
        <v>0</v>
      </c>
      <c r="F37" s="15">
        <f t="shared" si="1"/>
        <v>12990000</v>
      </c>
      <c r="G37" s="5"/>
    </row>
    <row r="38" spans="1:7" ht="15.75" thickBot="1" x14ac:dyDescent="0.3">
      <c r="A38" s="6" t="s">
        <v>73</v>
      </c>
      <c r="B38" s="5" t="s">
        <v>94</v>
      </c>
      <c r="C38" s="13">
        <v>46282307</v>
      </c>
      <c r="D38" s="13">
        <v>0</v>
      </c>
      <c r="E38" s="13">
        <v>0</v>
      </c>
      <c r="F38" s="15">
        <f t="shared" si="1"/>
        <v>46282307</v>
      </c>
      <c r="G38" s="5"/>
    </row>
    <row r="39" spans="1:7" ht="15.75" thickBot="1" x14ac:dyDescent="0.3">
      <c r="A39" s="6" t="s">
        <v>74</v>
      </c>
      <c r="B39" s="5" t="s">
        <v>95</v>
      </c>
      <c r="C39" s="13">
        <v>20197885</v>
      </c>
      <c r="D39" s="13">
        <v>0</v>
      </c>
      <c r="E39" s="13">
        <v>0</v>
      </c>
      <c r="F39" s="15">
        <f t="shared" si="1"/>
        <v>20197885</v>
      </c>
      <c r="G39" s="5"/>
    </row>
    <row r="40" spans="1:7" ht="15.75" thickBot="1" x14ac:dyDescent="0.3">
      <c r="A40" s="6" t="s">
        <v>75</v>
      </c>
      <c r="B40" s="5" t="s">
        <v>96</v>
      </c>
      <c r="C40" s="13">
        <v>230988193</v>
      </c>
      <c r="D40" s="13">
        <v>0</v>
      </c>
      <c r="E40" s="13">
        <v>0</v>
      </c>
      <c r="F40" s="15">
        <f t="shared" si="1"/>
        <v>230988193</v>
      </c>
      <c r="G40" s="5"/>
    </row>
    <row r="41" spans="1:7" ht="15.75" thickBot="1" x14ac:dyDescent="0.3">
      <c r="A41" s="6" t="s">
        <v>76</v>
      </c>
      <c r="B41" s="5" t="s">
        <v>97</v>
      </c>
      <c r="C41" s="13">
        <v>22694999</v>
      </c>
      <c r="D41" s="13">
        <v>0</v>
      </c>
      <c r="E41" s="13">
        <v>0</v>
      </c>
      <c r="F41" s="15">
        <f t="shared" si="1"/>
        <v>22694999</v>
      </c>
      <c r="G41" s="5"/>
    </row>
    <row r="42" spans="1:7" ht="15.75" thickBot="1" x14ac:dyDescent="0.3">
      <c r="A42" s="6" t="s">
        <v>77</v>
      </c>
      <c r="B42" s="5" t="s">
        <v>98</v>
      </c>
      <c r="C42" s="13">
        <v>0</v>
      </c>
      <c r="D42" s="13">
        <v>0</v>
      </c>
      <c r="E42" s="13">
        <v>0</v>
      </c>
      <c r="F42" s="15">
        <f t="shared" si="1"/>
        <v>0</v>
      </c>
      <c r="G42" s="5"/>
    </row>
    <row r="43" spans="1:7" ht="26.25" thickBot="1" x14ac:dyDescent="0.3">
      <c r="A43" s="6" t="s">
        <v>78</v>
      </c>
      <c r="B43" s="5" t="s">
        <v>99</v>
      </c>
      <c r="C43" s="13">
        <v>13774196</v>
      </c>
      <c r="D43" s="13">
        <v>0</v>
      </c>
      <c r="E43" s="13">
        <v>0</v>
      </c>
      <c r="F43" s="13">
        <v>0</v>
      </c>
      <c r="G43" s="15">
        <f>C43+E43-D43</f>
        <v>13774196</v>
      </c>
    </row>
    <row r="44" spans="1:7" ht="26.25" thickBot="1" x14ac:dyDescent="0.3">
      <c r="A44" s="6" t="s">
        <v>79</v>
      </c>
      <c r="B44" s="5" t="s">
        <v>100</v>
      </c>
      <c r="C44" s="13">
        <v>155897534</v>
      </c>
      <c r="D44" s="13">
        <v>0</v>
      </c>
      <c r="E44" s="13">
        <v>0</v>
      </c>
      <c r="F44" s="13">
        <v>0</v>
      </c>
      <c r="G44" s="15">
        <f t="shared" ref="G44:G52" si="2">C44+E44-D44</f>
        <v>155897534</v>
      </c>
    </row>
    <row r="45" spans="1:7" ht="26.25" thickBot="1" x14ac:dyDescent="0.3">
      <c r="A45" s="6" t="s">
        <v>80</v>
      </c>
      <c r="B45" s="5" t="s">
        <v>101</v>
      </c>
      <c r="C45" s="13">
        <v>16201012</v>
      </c>
      <c r="D45" s="13">
        <v>0</v>
      </c>
      <c r="E45" s="13">
        <v>0</v>
      </c>
      <c r="F45" s="13">
        <v>0</v>
      </c>
      <c r="G45" s="15">
        <f t="shared" si="2"/>
        <v>16201012</v>
      </c>
    </row>
    <row r="46" spans="1:7" ht="39" thickBot="1" x14ac:dyDescent="0.3">
      <c r="A46" s="6" t="s">
        <v>81</v>
      </c>
      <c r="B46" s="5" t="s">
        <v>102</v>
      </c>
      <c r="C46" s="13">
        <v>69200173</v>
      </c>
      <c r="D46" s="13">
        <v>0</v>
      </c>
      <c r="E46" s="13">
        <v>0</v>
      </c>
      <c r="F46" s="13">
        <v>0</v>
      </c>
      <c r="G46" s="15">
        <f t="shared" si="2"/>
        <v>69200173</v>
      </c>
    </row>
    <row r="47" spans="1:7" ht="26.25" thickBot="1" x14ac:dyDescent="0.3">
      <c r="A47" s="6" t="s">
        <v>82</v>
      </c>
      <c r="B47" s="5" t="s">
        <v>103</v>
      </c>
      <c r="C47" s="13">
        <v>5103214</v>
      </c>
      <c r="D47" s="13">
        <v>0</v>
      </c>
      <c r="E47" s="13">
        <v>0</v>
      </c>
      <c r="F47" s="13">
        <v>0</v>
      </c>
      <c r="G47" s="15">
        <f t="shared" si="2"/>
        <v>5103214</v>
      </c>
    </row>
    <row r="48" spans="1:7" ht="26.25" thickBot="1" x14ac:dyDescent="0.3">
      <c r="A48" s="6" t="s">
        <v>83</v>
      </c>
      <c r="B48" s="5" t="s">
        <v>104</v>
      </c>
      <c r="C48" s="13">
        <v>39316910</v>
      </c>
      <c r="D48" s="13">
        <v>0</v>
      </c>
      <c r="E48" s="13">
        <v>0</v>
      </c>
      <c r="F48" s="13">
        <v>0</v>
      </c>
      <c r="G48" s="15">
        <f t="shared" si="2"/>
        <v>39316910</v>
      </c>
    </row>
    <row r="49" spans="1:8" ht="26.25" thickBot="1" x14ac:dyDescent="0.3">
      <c r="A49" s="6" t="s">
        <v>84</v>
      </c>
      <c r="B49" s="5" t="s">
        <v>105</v>
      </c>
      <c r="C49" s="13">
        <v>19443919</v>
      </c>
      <c r="D49" s="13">
        <v>0</v>
      </c>
      <c r="E49" s="13">
        <v>0</v>
      </c>
      <c r="F49" s="13">
        <v>0</v>
      </c>
      <c r="G49" s="15">
        <f t="shared" si="2"/>
        <v>19443919</v>
      </c>
    </row>
    <row r="50" spans="1:8" ht="26.25" thickBot="1" x14ac:dyDescent="0.3">
      <c r="A50" s="6" t="s">
        <v>85</v>
      </c>
      <c r="B50" s="5" t="s">
        <v>106</v>
      </c>
      <c r="C50" s="13">
        <v>273034836</v>
      </c>
      <c r="D50" s="13">
        <v>0</v>
      </c>
      <c r="E50" s="13">
        <v>0</v>
      </c>
      <c r="F50" s="13">
        <v>0</v>
      </c>
      <c r="G50" s="15">
        <f t="shared" si="2"/>
        <v>273034836</v>
      </c>
    </row>
    <row r="51" spans="1:8" ht="26.25" thickBot="1" x14ac:dyDescent="0.3">
      <c r="A51" s="6" t="s">
        <v>86</v>
      </c>
      <c r="B51" s="5" t="s">
        <v>107</v>
      </c>
      <c r="C51" s="13">
        <v>30257997</v>
      </c>
      <c r="D51" s="13">
        <v>0</v>
      </c>
      <c r="E51" s="13">
        <v>0</v>
      </c>
      <c r="F51" s="13">
        <v>0</v>
      </c>
      <c r="G51" s="15">
        <f t="shared" si="2"/>
        <v>30257997</v>
      </c>
    </row>
    <row r="52" spans="1:8" ht="15.75" thickBot="1" x14ac:dyDescent="0.3">
      <c r="A52" s="6" t="s">
        <v>87</v>
      </c>
      <c r="B52" s="5" t="s">
        <v>108</v>
      </c>
      <c r="C52" s="13">
        <v>33000918</v>
      </c>
      <c r="D52" s="13">
        <v>0</v>
      </c>
      <c r="E52" s="13">
        <v>0</v>
      </c>
      <c r="F52" s="13">
        <v>0</v>
      </c>
      <c r="G52" s="15">
        <f t="shared" si="2"/>
        <v>33000918</v>
      </c>
    </row>
    <row r="53" spans="1:8" ht="26.25" thickBot="1" x14ac:dyDescent="0.3">
      <c r="A53" s="6" t="s">
        <v>88</v>
      </c>
      <c r="B53" s="5" t="s">
        <v>109</v>
      </c>
      <c r="C53" s="13">
        <v>33000918</v>
      </c>
      <c r="D53" s="13">
        <v>0</v>
      </c>
      <c r="E53" s="13">
        <v>0</v>
      </c>
      <c r="F53" s="13">
        <f>C53</f>
        <v>33000918</v>
      </c>
      <c r="G53" s="15">
        <v>0</v>
      </c>
    </row>
    <row r="54" spans="1:8" ht="26.25" thickBot="1" x14ac:dyDescent="0.3">
      <c r="A54" s="6" t="s">
        <v>110</v>
      </c>
      <c r="B54" s="5" t="s">
        <v>165</v>
      </c>
      <c r="C54" s="13">
        <v>349826954</v>
      </c>
      <c r="D54" s="13">
        <v>0</v>
      </c>
      <c r="E54" s="13">
        <v>0</v>
      </c>
      <c r="F54" s="15">
        <f>C54+D54-E54</f>
        <v>349826954</v>
      </c>
      <c r="G54" s="5"/>
    </row>
    <row r="55" spans="1:8" ht="15.75" thickBot="1" x14ac:dyDescent="0.3">
      <c r="A55" s="25"/>
      <c r="B55" s="5"/>
      <c r="C55" s="5"/>
      <c r="D55" s="5"/>
      <c r="E55" s="5"/>
      <c r="F55" s="5"/>
      <c r="G55" s="5"/>
    </row>
    <row r="56" spans="1:8" ht="15.75" thickBot="1" x14ac:dyDescent="0.3">
      <c r="A56" s="35" t="s">
        <v>12</v>
      </c>
      <c r="B56" s="36"/>
      <c r="C56" s="5"/>
      <c r="D56" s="5"/>
      <c r="E56" s="5"/>
      <c r="F56" s="18">
        <f>SUM(F33:F54)</f>
        <v>1772950148</v>
      </c>
      <c r="G56" s="18">
        <f>SUM(G33:G54)</f>
        <v>655230709</v>
      </c>
    </row>
    <row r="57" spans="1:8" ht="15.75" thickBot="1" x14ac:dyDescent="0.3">
      <c r="A57" s="37" t="s">
        <v>13</v>
      </c>
      <c r="B57" s="38"/>
      <c r="C57" s="7"/>
      <c r="D57" s="7"/>
      <c r="E57" s="7"/>
      <c r="F57" s="23">
        <f>F56+F31</f>
        <v>2034935836</v>
      </c>
      <c r="G57" s="23">
        <f>G56+G31</f>
        <v>663226339</v>
      </c>
      <c r="H57" s="21">
        <f>F57-G57</f>
        <v>1371709497</v>
      </c>
    </row>
    <row r="58" spans="1:8" ht="15.75" thickBot="1" x14ac:dyDescent="0.3">
      <c r="A58" s="35" t="s">
        <v>14</v>
      </c>
      <c r="B58" s="36"/>
      <c r="C58" s="5"/>
      <c r="D58" s="5"/>
      <c r="E58" s="5"/>
      <c r="F58" s="5"/>
      <c r="G58" s="5"/>
    </row>
    <row r="59" spans="1:8" ht="15.75" thickBot="1" x14ac:dyDescent="0.3">
      <c r="A59" s="39" t="s">
        <v>15</v>
      </c>
      <c r="B59" s="40"/>
      <c r="C59" s="5"/>
      <c r="D59" s="5"/>
      <c r="E59" s="5"/>
      <c r="F59" s="5"/>
      <c r="G59" s="5"/>
    </row>
    <row r="60" spans="1:8" ht="26.25" thickBot="1" x14ac:dyDescent="0.3">
      <c r="A60" s="6" t="s">
        <v>111</v>
      </c>
      <c r="B60" s="5" t="s">
        <v>112</v>
      </c>
      <c r="C60" s="13">
        <v>5599775</v>
      </c>
      <c r="D60" s="13">
        <v>5637303</v>
      </c>
      <c r="E60" s="13">
        <v>4660913</v>
      </c>
      <c r="F60" s="5"/>
      <c r="G60" s="15">
        <f t="shared" ref="G60:G82" si="3">C60+E60-D60</f>
        <v>4623385</v>
      </c>
    </row>
    <row r="61" spans="1:8" ht="26.25" thickBot="1" x14ac:dyDescent="0.3">
      <c r="A61" s="6" t="s">
        <v>113</v>
      </c>
      <c r="B61" s="5" t="s">
        <v>114</v>
      </c>
      <c r="C61" s="13">
        <v>1892539</v>
      </c>
      <c r="D61" s="13">
        <v>1892539</v>
      </c>
      <c r="E61" s="13">
        <v>1156985</v>
      </c>
      <c r="F61" s="5"/>
      <c r="G61" s="15">
        <f t="shared" si="3"/>
        <v>1156985</v>
      </c>
    </row>
    <row r="62" spans="1:8" ht="15.75" thickBot="1" x14ac:dyDescent="0.3">
      <c r="A62" s="6" t="s">
        <v>115</v>
      </c>
      <c r="B62" s="5" t="s">
        <v>116</v>
      </c>
      <c r="C62" s="13">
        <v>62018818</v>
      </c>
      <c r="D62" s="13">
        <v>222863020</v>
      </c>
      <c r="E62" s="13">
        <v>185089849</v>
      </c>
      <c r="F62" s="5"/>
      <c r="G62" s="15">
        <f t="shared" si="3"/>
        <v>24245647</v>
      </c>
    </row>
    <row r="63" spans="1:8" ht="15.75" thickBot="1" x14ac:dyDescent="0.3">
      <c r="A63" s="6" t="s">
        <v>117</v>
      </c>
      <c r="B63" s="5" t="s">
        <v>118</v>
      </c>
      <c r="C63" s="13">
        <v>3712753</v>
      </c>
      <c r="D63" s="13">
        <v>12023383</v>
      </c>
      <c r="E63" s="13">
        <v>11357215</v>
      </c>
      <c r="F63" s="5"/>
      <c r="G63" s="15">
        <f t="shared" si="3"/>
        <v>3046585</v>
      </c>
    </row>
    <row r="64" spans="1:8" ht="15.75" thickBot="1" x14ac:dyDescent="0.3">
      <c r="A64" s="6" t="s">
        <v>119</v>
      </c>
      <c r="B64" s="5" t="s">
        <v>120</v>
      </c>
      <c r="C64" s="13">
        <v>977178</v>
      </c>
      <c r="D64" s="13">
        <v>649930</v>
      </c>
      <c r="E64" s="13">
        <v>26416495</v>
      </c>
      <c r="F64" s="5"/>
      <c r="G64" s="15">
        <f t="shared" si="3"/>
        <v>26743743</v>
      </c>
    </row>
    <row r="65" spans="1:8" ht="15.75" thickBot="1" x14ac:dyDescent="0.3">
      <c r="A65" s="6" t="s">
        <v>121</v>
      </c>
      <c r="B65" s="5" t="s">
        <v>122</v>
      </c>
      <c r="C65" s="13">
        <v>242168</v>
      </c>
      <c r="D65" s="13">
        <v>395140</v>
      </c>
      <c r="E65" s="13">
        <v>328839</v>
      </c>
      <c r="F65" s="5"/>
      <c r="G65" s="15">
        <f t="shared" si="3"/>
        <v>175867</v>
      </c>
    </row>
    <row r="66" spans="1:8" ht="26.25" thickBot="1" x14ac:dyDescent="0.3">
      <c r="A66" s="6" t="s">
        <v>123</v>
      </c>
      <c r="B66" s="5" t="s">
        <v>124</v>
      </c>
      <c r="C66" s="13">
        <v>1497539</v>
      </c>
      <c r="D66" s="13">
        <v>6193154</v>
      </c>
      <c r="E66" s="13">
        <v>6467571</v>
      </c>
      <c r="F66" s="5"/>
      <c r="G66" s="15">
        <f t="shared" si="3"/>
        <v>1771956</v>
      </c>
    </row>
    <row r="67" spans="1:8" ht="15.75" thickBot="1" x14ac:dyDescent="0.3">
      <c r="A67" s="6" t="s">
        <v>125</v>
      </c>
      <c r="B67" s="5" t="s">
        <v>126</v>
      </c>
      <c r="C67" s="13">
        <v>0</v>
      </c>
      <c r="D67" s="13">
        <v>1915901</v>
      </c>
      <c r="E67" s="13">
        <v>1915901</v>
      </c>
      <c r="F67" s="15"/>
      <c r="G67" s="15">
        <f t="shared" si="3"/>
        <v>0</v>
      </c>
    </row>
    <row r="68" spans="1:8" ht="15.75" thickBot="1" x14ac:dyDescent="0.3">
      <c r="A68" s="6" t="s">
        <v>127</v>
      </c>
      <c r="B68" s="5" t="s">
        <v>128</v>
      </c>
      <c r="C68" s="26">
        <v>50938</v>
      </c>
      <c r="D68" s="26">
        <v>71440546</v>
      </c>
      <c r="E68" s="26">
        <v>71440546</v>
      </c>
      <c r="F68" s="15"/>
      <c r="G68" s="15">
        <f>C68+E68-D68</f>
        <v>50938</v>
      </c>
      <c r="H68" s="34"/>
    </row>
    <row r="69" spans="1:8" ht="15.75" thickBot="1" x14ac:dyDescent="0.3">
      <c r="A69" s="6" t="s">
        <v>129</v>
      </c>
      <c r="B69" s="5" t="s">
        <v>130</v>
      </c>
      <c r="C69" s="13">
        <v>120824697</v>
      </c>
      <c r="D69" s="13">
        <v>42269436</v>
      </c>
      <c r="E69" s="13">
        <v>54245721</v>
      </c>
      <c r="F69" s="5"/>
      <c r="G69" s="15">
        <f t="shared" si="3"/>
        <v>132800982</v>
      </c>
    </row>
    <row r="70" spans="1:8" ht="15.75" thickBot="1" x14ac:dyDescent="0.3">
      <c r="A70" s="6" t="s">
        <v>131</v>
      </c>
      <c r="B70" s="5" t="s">
        <v>132</v>
      </c>
      <c r="C70" s="13">
        <v>1768250</v>
      </c>
      <c r="D70" s="13">
        <v>4061590</v>
      </c>
      <c r="E70" s="13">
        <v>4054590</v>
      </c>
      <c r="F70" s="5"/>
      <c r="G70" s="15">
        <f t="shared" si="3"/>
        <v>1761250</v>
      </c>
      <c r="H70" s="20"/>
    </row>
    <row r="71" spans="1:8" ht="15.75" thickBot="1" x14ac:dyDescent="0.3">
      <c r="A71" s="6" t="s">
        <v>133</v>
      </c>
      <c r="B71" s="5" t="s">
        <v>134</v>
      </c>
      <c r="C71" s="13">
        <v>0</v>
      </c>
      <c r="D71" s="13">
        <v>312445</v>
      </c>
      <c r="E71" s="13">
        <v>312445</v>
      </c>
      <c r="F71" s="5"/>
      <c r="G71" s="15">
        <f t="shared" si="3"/>
        <v>0</v>
      </c>
    </row>
    <row r="72" spans="1:8" ht="26.25" thickBot="1" x14ac:dyDescent="0.3">
      <c r="A72" s="6" t="s">
        <v>135</v>
      </c>
      <c r="B72" s="5" t="s">
        <v>136</v>
      </c>
      <c r="C72" s="13">
        <v>992001</v>
      </c>
      <c r="D72" s="13">
        <v>131697293</v>
      </c>
      <c r="E72" s="13">
        <v>182266766</v>
      </c>
      <c r="F72" s="5"/>
      <c r="G72" s="15">
        <f t="shared" si="3"/>
        <v>51561474</v>
      </c>
    </row>
    <row r="73" spans="1:8" ht="26.25" thickBot="1" x14ac:dyDescent="0.3">
      <c r="A73" s="6" t="s">
        <v>137</v>
      </c>
      <c r="B73" s="5" t="s">
        <v>138</v>
      </c>
      <c r="C73" s="13">
        <v>0</v>
      </c>
      <c r="D73" s="13">
        <v>1749832</v>
      </c>
      <c r="E73" s="13">
        <v>1749832</v>
      </c>
      <c r="F73" s="5"/>
      <c r="G73" s="15">
        <f t="shared" si="3"/>
        <v>0</v>
      </c>
    </row>
    <row r="74" spans="1:8" ht="26.25" thickBot="1" x14ac:dyDescent="0.3">
      <c r="A74" s="6" t="s">
        <v>139</v>
      </c>
      <c r="B74" s="5" t="s">
        <v>140</v>
      </c>
      <c r="C74" s="13">
        <v>0</v>
      </c>
      <c r="D74" s="13">
        <v>2769136</v>
      </c>
      <c r="E74" s="13">
        <v>2769136</v>
      </c>
      <c r="F74" s="5"/>
      <c r="G74" s="15">
        <f t="shared" si="3"/>
        <v>0</v>
      </c>
    </row>
    <row r="75" spans="1:8" ht="15.75" thickBot="1" x14ac:dyDescent="0.3">
      <c r="A75" s="6" t="s">
        <v>141</v>
      </c>
      <c r="B75" s="5" t="s">
        <v>142</v>
      </c>
      <c r="C75" s="13">
        <v>3379181</v>
      </c>
      <c r="D75" s="13">
        <v>3379181</v>
      </c>
      <c r="E75" s="13">
        <v>3401157</v>
      </c>
      <c r="F75" s="5"/>
      <c r="G75" s="15">
        <f t="shared" si="3"/>
        <v>3401157</v>
      </c>
    </row>
    <row r="76" spans="1:8" ht="15.75" thickBot="1" x14ac:dyDescent="0.3">
      <c r="A76" s="6" t="s">
        <v>143</v>
      </c>
      <c r="B76" s="5" t="s">
        <v>144</v>
      </c>
      <c r="C76" s="13">
        <v>48215794</v>
      </c>
      <c r="D76" s="13">
        <v>48215794</v>
      </c>
      <c r="E76" s="13">
        <v>49164515</v>
      </c>
      <c r="F76" s="5"/>
      <c r="G76" s="15">
        <f t="shared" si="3"/>
        <v>49164515</v>
      </c>
    </row>
    <row r="77" spans="1:8" ht="15.75" thickBot="1" x14ac:dyDescent="0.3">
      <c r="A77" s="6" t="s">
        <v>145</v>
      </c>
      <c r="B77" s="5" t="s">
        <v>146</v>
      </c>
      <c r="C77" s="13">
        <v>1985744</v>
      </c>
      <c r="D77" s="13">
        <v>846752</v>
      </c>
      <c r="E77" s="13">
        <v>1524887</v>
      </c>
      <c r="F77" s="5"/>
      <c r="G77" s="15">
        <f t="shared" si="3"/>
        <v>2663879</v>
      </c>
    </row>
    <row r="78" spans="1:8" ht="26.25" thickBot="1" x14ac:dyDescent="0.3">
      <c r="A78" s="6" t="s">
        <v>147</v>
      </c>
      <c r="B78" s="5" t="s">
        <v>148</v>
      </c>
      <c r="C78" s="13">
        <v>0</v>
      </c>
      <c r="D78" s="13">
        <v>0</v>
      </c>
      <c r="E78" s="13">
        <v>0</v>
      </c>
      <c r="F78" s="5"/>
      <c r="G78" s="15">
        <f t="shared" si="3"/>
        <v>0</v>
      </c>
    </row>
    <row r="79" spans="1:8" ht="15.75" thickBot="1" x14ac:dyDescent="0.3">
      <c r="A79" s="6" t="s">
        <v>149</v>
      </c>
      <c r="B79" s="5" t="s">
        <v>150</v>
      </c>
      <c r="C79" s="13">
        <v>125736574</v>
      </c>
      <c r="D79" s="13">
        <v>0</v>
      </c>
      <c r="E79" s="13">
        <v>0</v>
      </c>
      <c r="F79" s="5"/>
      <c r="G79" s="15">
        <f t="shared" si="3"/>
        <v>125736574</v>
      </c>
    </row>
    <row r="80" spans="1:8" ht="15.75" thickBot="1" x14ac:dyDescent="0.3">
      <c r="A80" s="6" t="s">
        <v>151</v>
      </c>
      <c r="B80" s="5" t="s">
        <v>152</v>
      </c>
      <c r="C80" s="13">
        <v>215588619</v>
      </c>
      <c r="D80" s="13">
        <v>0</v>
      </c>
      <c r="E80" s="13">
        <v>0</v>
      </c>
      <c r="F80" s="5"/>
      <c r="G80" s="15">
        <f t="shared" si="3"/>
        <v>215588619</v>
      </c>
    </row>
    <row r="81" spans="1:10" ht="15.75" thickBot="1" x14ac:dyDescent="0.3">
      <c r="A81" s="6" t="s">
        <v>163</v>
      </c>
      <c r="B81" s="5" t="s">
        <v>164</v>
      </c>
      <c r="C81" s="13">
        <v>117841815</v>
      </c>
      <c r="D81" s="13">
        <v>0</v>
      </c>
      <c r="E81" s="13">
        <v>0</v>
      </c>
      <c r="F81" s="5"/>
      <c r="G81" s="15">
        <f t="shared" si="3"/>
        <v>117841815</v>
      </c>
    </row>
    <row r="82" spans="1:10" ht="26.25" thickBot="1" x14ac:dyDescent="0.3">
      <c r="A82" s="6" t="s">
        <v>153</v>
      </c>
      <c r="B82" s="5" t="s">
        <v>154</v>
      </c>
      <c r="C82" s="13">
        <v>196050088</v>
      </c>
      <c r="D82" s="13">
        <v>0</v>
      </c>
      <c r="E82" s="13">
        <v>0</v>
      </c>
      <c r="F82" s="5"/>
      <c r="G82" s="15">
        <f t="shared" si="3"/>
        <v>196050088</v>
      </c>
    </row>
    <row r="83" spans="1:10" ht="15.75" thickBot="1" x14ac:dyDescent="0.3">
      <c r="A83" s="35" t="s">
        <v>16</v>
      </c>
      <c r="B83" s="36"/>
      <c r="C83" s="17"/>
      <c r="D83" s="17"/>
      <c r="E83" s="17"/>
      <c r="F83" s="18">
        <f>SUM(F60:F82)</f>
        <v>0</v>
      </c>
      <c r="G83" s="18">
        <f>SUM(G60:G82)</f>
        <v>958385459</v>
      </c>
    </row>
    <row r="84" spans="1:10" ht="15.75" thickBot="1" x14ac:dyDescent="0.3">
      <c r="A84" s="35" t="s">
        <v>17</v>
      </c>
      <c r="B84" s="36"/>
      <c r="C84" s="5"/>
      <c r="D84" s="5"/>
      <c r="E84" s="5"/>
      <c r="F84" s="5"/>
      <c r="G84" s="5"/>
    </row>
    <row r="85" spans="1:10" ht="15.75" thickBot="1" x14ac:dyDescent="0.3">
      <c r="A85" s="6" t="s">
        <v>157</v>
      </c>
      <c r="B85" s="5" t="s">
        <v>158</v>
      </c>
      <c r="C85" s="13">
        <v>308400</v>
      </c>
      <c r="D85" s="13">
        <v>0</v>
      </c>
      <c r="E85" s="13">
        <v>0</v>
      </c>
      <c r="F85" s="5"/>
      <c r="G85" s="15">
        <f>C85+E85-D85</f>
        <v>308400</v>
      </c>
    </row>
    <row r="86" spans="1:10" ht="26.25" thickBot="1" x14ac:dyDescent="0.3">
      <c r="A86" s="6" t="s">
        <v>159</v>
      </c>
      <c r="B86" s="5" t="s">
        <v>160</v>
      </c>
      <c r="C86" s="13">
        <v>34112936</v>
      </c>
      <c r="D86" s="5"/>
      <c r="E86" s="5"/>
      <c r="F86" s="5"/>
      <c r="G86" s="15">
        <f>C86+E86-D86</f>
        <v>34112936</v>
      </c>
    </row>
    <row r="87" spans="1:10" ht="15.75" thickBot="1" x14ac:dyDescent="0.3">
      <c r="A87" s="6" t="s">
        <v>161</v>
      </c>
      <c r="B87" s="5" t="s">
        <v>162</v>
      </c>
      <c r="C87" s="13">
        <v>38067881</v>
      </c>
      <c r="D87" s="5"/>
      <c r="E87" s="5"/>
      <c r="F87" s="15">
        <f>C87</f>
        <v>38067881</v>
      </c>
      <c r="G87" s="5"/>
    </row>
    <row r="88" spans="1:10" ht="15.75" thickBot="1" x14ac:dyDescent="0.3">
      <c r="A88" s="6" t="s">
        <v>155</v>
      </c>
      <c r="B88" s="5" t="s">
        <v>156</v>
      </c>
      <c r="C88" s="13">
        <v>512728955</v>
      </c>
      <c r="D88" s="24">
        <v>0</v>
      </c>
      <c r="E88" s="13">
        <v>0</v>
      </c>
      <c r="F88" s="5"/>
      <c r="G88" s="15">
        <f>C88+E88-D88</f>
        <v>512728955</v>
      </c>
    </row>
    <row r="89" spans="1:10" ht="15.75" thickBot="1" x14ac:dyDescent="0.3">
      <c r="A89" s="6"/>
      <c r="B89" s="5" t="s">
        <v>166</v>
      </c>
      <c r="C89" s="13"/>
      <c r="D89" s="5"/>
      <c r="E89" s="5"/>
      <c r="F89" s="15">
        <v>95758372</v>
      </c>
      <c r="G89" s="15">
        <v>0</v>
      </c>
      <c r="I89" s="20"/>
    </row>
    <row r="90" spans="1:10" ht="15.75" thickBot="1" x14ac:dyDescent="0.3">
      <c r="A90" s="35" t="s">
        <v>18</v>
      </c>
      <c r="B90" s="36"/>
      <c r="C90" s="17"/>
      <c r="D90" s="17"/>
      <c r="E90" s="17"/>
      <c r="F90" s="18">
        <f>SUM(F85:F89)</f>
        <v>133826253</v>
      </c>
      <c r="G90" s="18">
        <f>SUM(G85:G89)</f>
        <v>547150291</v>
      </c>
      <c r="H90" s="20"/>
    </row>
    <row r="91" spans="1:10" ht="15.75" thickBot="1" x14ac:dyDescent="0.3">
      <c r="A91" s="37" t="s">
        <v>19</v>
      </c>
      <c r="B91" s="38"/>
      <c r="C91" s="9"/>
      <c r="D91" s="9"/>
      <c r="E91" s="9"/>
      <c r="F91" s="19">
        <f>F90+F83</f>
        <v>133826253</v>
      </c>
      <c r="G91" s="19">
        <f>G90+G83</f>
        <v>1505535750</v>
      </c>
      <c r="H91" s="21">
        <f>G91-F91</f>
        <v>1371709497</v>
      </c>
      <c r="J91" s="20"/>
    </row>
    <row r="92" spans="1:10" ht="15.75" thickBot="1" x14ac:dyDescent="0.3">
      <c r="A92" s="35" t="s">
        <v>20</v>
      </c>
      <c r="B92" s="36"/>
      <c r="C92" s="5"/>
      <c r="D92" s="5"/>
      <c r="E92" s="5"/>
      <c r="F92" s="5"/>
      <c r="G92" s="5"/>
    </row>
    <row r="93" spans="1:10" ht="15.75" thickBot="1" x14ac:dyDescent="0.3">
      <c r="A93" s="6" t="s">
        <v>167</v>
      </c>
      <c r="B93" s="5" t="s">
        <v>168</v>
      </c>
      <c r="C93" s="13"/>
      <c r="D93" s="5"/>
      <c r="E93" s="5"/>
      <c r="F93" s="15"/>
      <c r="G93" s="15">
        <v>2162</v>
      </c>
    </row>
    <row r="94" spans="1:10" ht="15.75" thickBot="1" x14ac:dyDescent="0.3">
      <c r="A94" s="6" t="s">
        <v>169</v>
      </c>
      <c r="B94" s="5" t="s">
        <v>170</v>
      </c>
      <c r="C94" s="13"/>
      <c r="D94" s="5"/>
      <c r="E94" s="5"/>
      <c r="F94" s="5"/>
      <c r="G94" s="15">
        <v>107014869</v>
      </c>
    </row>
    <row r="95" spans="1:10" ht="26.25" thickBot="1" x14ac:dyDescent="0.3">
      <c r="A95" s="6" t="s">
        <v>171</v>
      </c>
      <c r="B95" s="5" t="s">
        <v>172</v>
      </c>
      <c r="C95" s="13"/>
      <c r="D95" s="5"/>
      <c r="E95" s="5"/>
      <c r="F95" s="5"/>
      <c r="G95" s="15">
        <v>44831472</v>
      </c>
    </row>
    <row r="96" spans="1:10" ht="15.75" thickBot="1" x14ac:dyDescent="0.3">
      <c r="A96" s="6" t="s">
        <v>173</v>
      </c>
      <c r="B96" s="5" t="s">
        <v>174</v>
      </c>
      <c r="C96" s="13"/>
      <c r="D96" s="5"/>
      <c r="E96" s="5"/>
      <c r="F96" s="5"/>
      <c r="G96" s="15">
        <v>576094568</v>
      </c>
    </row>
    <row r="97" spans="1:9" ht="15.75" thickBot="1" x14ac:dyDescent="0.3">
      <c r="A97" s="6" t="s">
        <v>175</v>
      </c>
      <c r="B97" s="5" t="s">
        <v>176</v>
      </c>
      <c r="C97" s="13"/>
      <c r="D97" s="5"/>
      <c r="E97" s="5"/>
      <c r="F97" s="5"/>
      <c r="G97" s="15">
        <v>58174296</v>
      </c>
    </row>
    <row r="98" spans="1:9" ht="15.75" thickBot="1" x14ac:dyDescent="0.3">
      <c r="A98" s="6" t="s">
        <v>177</v>
      </c>
      <c r="B98" s="5" t="s">
        <v>178</v>
      </c>
      <c r="C98" s="13"/>
      <c r="D98" s="5"/>
      <c r="E98" s="5"/>
      <c r="F98" s="5"/>
      <c r="G98" s="15">
        <v>24346</v>
      </c>
    </row>
    <row r="99" spans="1:9" ht="15.75" thickBot="1" x14ac:dyDescent="0.3">
      <c r="A99" s="6" t="s">
        <v>179</v>
      </c>
      <c r="B99" s="5" t="s">
        <v>180</v>
      </c>
      <c r="C99" s="26"/>
      <c r="D99" s="5"/>
      <c r="E99" s="5"/>
      <c r="F99" s="5"/>
      <c r="G99" s="15">
        <v>575259065</v>
      </c>
      <c r="H99" s="30"/>
      <c r="I99" s="20"/>
    </row>
    <row r="100" spans="1:9" ht="15.75" thickBot="1" x14ac:dyDescent="0.3">
      <c r="A100" s="6" t="s">
        <v>181</v>
      </c>
      <c r="B100" s="5" t="s">
        <v>182</v>
      </c>
      <c r="C100" s="13"/>
      <c r="D100" s="5"/>
      <c r="E100" s="5"/>
      <c r="F100" s="5"/>
      <c r="G100" s="15">
        <v>96624040</v>
      </c>
    </row>
    <row r="101" spans="1:9" ht="15.75" thickBot="1" x14ac:dyDescent="0.3">
      <c r="A101" s="6" t="s">
        <v>183</v>
      </c>
      <c r="B101" s="5" t="s">
        <v>184</v>
      </c>
      <c r="C101" s="13"/>
      <c r="D101" s="5"/>
      <c r="E101" s="5"/>
      <c r="F101" s="5"/>
      <c r="G101" s="15">
        <v>1853962808</v>
      </c>
    </row>
    <row r="102" spans="1:9" ht="15.75" thickBot="1" x14ac:dyDescent="0.3">
      <c r="A102" s="6" t="s">
        <v>185</v>
      </c>
      <c r="B102" s="5" t="s">
        <v>186</v>
      </c>
      <c r="C102" s="13"/>
      <c r="D102" s="5"/>
      <c r="E102" s="5"/>
      <c r="F102" s="5"/>
      <c r="G102" s="15">
        <v>105740993</v>
      </c>
    </row>
    <row r="103" spans="1:9" ht="15.75" thickBot="1" x14ac:dyDescent="0.3">
      <c r="A103" s="6" t="s">
        <v>187</v>
      </c>
      <c r="B103" s="5" t="s">
        <v>188</v>
      </c>
      <c r="C103" s="13"/>
      <c r="D103" s="5"/>
      <c r="E103" s="5"/>
      <c r="F103" s="5"/>
      <c r="G103" s="15">
        <v>77300797</v>
      </c>
    </row>
    <row r="104" spans="1:9" ht="15.75" thickBot="1" x14ac:dyDescent="0.3">
      <c r="A104" s="6" t="s">
        <v>189</v>
      </c>
      <c r="B104" s="5" t="s">
        <v>190</v>
      </c>
      <c r="C104" s="13"/>
      <c r="D104" s="5"/>
      <c r="E104" s="5"/>
      <c r="F104" s="5"/>
      <c r="G104" s="15">
        <v>143594932</v>
      </c>
    </row>
    <row r="105" spans="1:9" ht="15.75" thickBot="1" x14ac:dyDescent="0.3">
      <c r="A105" s="6" t="s">
        <v>191</v>
      </c>
      <c r="B105" s="5" t="s">
        <v>192</v>
      </c>
      <c r="C105" s="13"/>
      <c r="D105" s="5"/>
      <c r="E105" s="5"/>
      <c r="F105" s="5"/>
      <c r="G105" s="15">
        <v>36352470</v>
      </c>
    </row>
    <row r="106" spans="1:9" ht="26.25" thickBot="1" x14ac:dyDescent="0.3">
      <c r="A106" s="6" t="s">
        <v>305</v>
      </c>
      <c r="B106" s="5" t="s">
        <v>306</v>
      </c>
      <c r="C106" s="13"/>
      <c r="D106" s="5"/>
      <c r="E106" s="5"/>
      <c r="F106" s="5"/>
      <c r="G106" s="15">
        <v>17671161</v>
      </c>
    </row>
    <row r="107" spans="1:9" ht="26.25" thickBot="1" x14ac:dyDescent="0.3">
      <c r="A107" s="6" t="s">
        <v>193</v>
      </c>
      <c r="B107" s="5" t="s">
        <v>307</v>
      </c>
      <c r="C107" s="13"/>
      <c r="D107" s="5"/>
      <c r="E107" s="5"/>
      <c r="F107" s="5"/>
      <c r="G107" s="15">
        <v>129252473</v>
      </c>
    </row>
    <row r="108" spans="1:9" ht="15.75" thickBot="1" x14ac:dyDescent="0.3">
      <c r="A108" s="6" t="s">
        <v>283</v>
      </c>
      <c r="B108" s="5" t="s">
        <v>284</v>
      </c>
      <c r="C108" s="13"/>
      <c r="D108" s="5"/>
      <c r="E108" s="5"/>
      <c r="F108" s="5"/>
      <c r="G108" s="15">
        <v>22366091</v>
      </c>
    </row>
    <row r="109" spans="1:9" ht="15.75" thickBot="1" x14ac:dyDescent="0.3">
      <c r="A109" s="6" t="s">
        <v>195</v>
      </c>
      <c r="B109" s="5" t="s">
        <v>196</v>
      </c>
      <c r="C109" s="13"/>
      <c r="D109" s="5"/>
      <c r="E109" s="5"/>
      <c r="F109" s="5"/>
      <c r="G109" s="15">
        <v>37631097</v>
      </c>
    </row>
    <row r="110" spans="1:9" ht="15.75" thickBot="1" x14ac:dyDescent="0.3">
      <c r="A110" s="6" t="s">
        <v>308</v>
      </c>
      <c r="B110" s="5" t="s">
        <v>309</v>
      </c>
      <c r="C110" s="13"/>
      <c r="D110" s="5"/>
      <c r="E110" s="5"/>
      <c r="F110" s="5"/>
      <c r="G110" s="15">
        <v>18041410</v>
      </c>
    </row>
    <row r="111" spans="1:9" ht="15.75" thickBot="1" x14ac:dyDescent="0.3">
      <c r="A111" s="6" t="s">
        <v>197</v>
      </c>
      <c r="B111" s="5" t="s">
        <v>198</v>
      </c>
      <c r="C111" s="13"/>
      <c r="D111" s="5"/>
      <c r="E111" s="5"/>
      <c r="F111" s="5"/>
      <c r="G111" s="15">
        <v>480018464</v>
      </c>
    </row>
    <row r="112" spans="1:9" ht="15.75" thickBot="1" x14ac:dyDescent="0.3">
      <c r="A112" s="6" t="s">
        <v>199</v>
      </c>
      <c r="B112" s="5" t="s">
        <v>200</v>
      </c>
      <c r="C112" s="13"/>
      <c r="D112" s="5"/>
      <c r="E112" s="5"/>
      <c r="F112" s="5"/>
      <c r="G112" s="15">
        <v>3341303</v>
      </c>
    </row>
    <row r="113" spans="1:7" ht="15.75" thickBot="1" x14ac:dyDescent="0.3">
      <c r="A113" s="6" t="s">
        <v>201</v>
      </c>
      <c r="B113" s="5" t="s">
        <v>202</v>
      </c>
      <c r="C113" s="13"/>
      <c r="D113" s="5"/>
      <c r="E113" s="5"/>
      <c r="F113" s="5"/>
      <c r="G113" s="15">
        <v>35192496</v>
      </c>
    </row>
    <row r="114" spans="1:7" ht="15.75" customHeight="1" thickBot="1" x14ac:dyDescent="0.3">
      <c r="A114" s="35" t="s">
        <v>21</v>
      </c>
      <c r="B114" s="36"/>
      <c r="C114" s="17"/>
      <c r="D114" s="17"/>
      <c r="E114" s="17"/>
      <c r="F114" s="18">
        <f>SUM(F93:F113)</f>
        <v>0</v>
      </c>
      <c r="G114" s="18">
        <f>SUM(G93:G113)</f>
        <v>4418491313</v>
      </c>
    </row>
    <row r="115" spans="1:7" ht="15.75" thickBot="1" x14ac:dyDescent="0.3">
      <c r="A115" s="35" t="s">
        <v>22</v>
      </c>
      <c r="B115" s="36"/>
      <c r="C115" s="5"/>
      <c r="D115" s="5"/>
      <c r="E115" s="5"/>
      <c r="F115" s="5"/>
      <c r="G115" s="5"/>
    </row>
    <row r="116" spans="1:7" ht="15.75" thickBot="1" x14ac:dyDescent="0.3">
      <c r="A116" s="6" t="s">
        <v>203</v>
      </c>
      <c r="B116" s="22" t="s">
        <v>204</v>
      </c>
      <c r="C116" s="13"/>
      <c r="D116" s="5"/>
      <c r="E116" s="5"/>
      <c r="F116" s="15">
        <v>2632324776</v>
      </c>
      <c r="G116" s="5"/>
    </row>
    <row r="117" spans="1:7" ht="15.75" thickBot="1" x14ac:dyDescent="0.3">
      <c r="A117" s="6" t="s">
        <v>205</v>
      </c>
      <c r="B117" s="22" t="s">
        <v>206</v>
      </c>
      <c r="C117" s="13"/>
      <c r="D117" s="5"/>
      <c r="E117" s="5"/>
      <c r="F117" s="15">
        <v>54484579</v>
      </c>
      <c r="G117" s="5"/>
    </row>
    <row r="118" spans="1:7" ht="26.25" thickBot="1" x14ac:dyDescent="0.3">
      <c r="A118" s="6" t="s">
        <v>207</v>
      </c>
      <c r="B118" s="22" t="s">
        <v>208</v>
      </c>
      <c r="C118" s="13"/>
      <c r="D118" s="5"/>
      <c r="E118" s="5"/>
      <c r="F118" s="15">
        <v>37531567</v>
      </c>
      <c r="G118" s="5"/>
    </row>
    <row r="119" spans="1:7" ht="15.75" thickBot="1" x14ac:dyDescent="0.3">
      <c r="A119" s="6" t="s">
        <v>209</v>
      </c>
      <c r="B119" s="22" t="s">
        <v>210</v>
      </c>
      <c r="C119" s="13"/>
      <c r="D119" s="5"/>
      <c r="E119" s="5"/>
      <c r="F119" s="15">
        <v>37987274</v>
      </c>
      <c r="G119" s="5"/>
    </row>
    <row r="120" spans="1:7" ht="15.75" thickBot="1" x14ac:dyDescent="0.3">
      <c r="A120" s="6" t="s">
        <v>211</v>
      </c>
      <c r="B120" s="22" t="s">
        <v>212</v>
      </c>
      <c r="C120" s="13"/>
      <c r="D120" s="5"/>
      <c r="E120" s="5"/>
      <c r="F120" s="15">
        <v>37247287</v>
      </c>
      <c r="G120" s="5"/>
    </row>
    <row r="121" spans="1:7" ht="26.25" thickBot="1" x14ac:dyDescent="0.3">
      <c r="A121" s="6" t="s">
        <v>322</v>
      </c>
      <c r="B121" s="22" t="s">
        <v>324</v>
      </c>
      <c r="C121" s="13"/>
      <c r="D121" s="5"/>
      <c r="E121" s="5"/>
      <c r="F121" s="15">
        <v>5601083</v>
      </c>
      <c r="G121" s="5"/>
    </row>
    <row r="122" spans="1:7" ht="15.75" thickBot="1" x14ac:dyDescent="0.3">
      <c r="A122" s="6" t="s">
        <v>323</v>
      </c>
      <c r="B122" s="22" t="s">
        <v>325</v>
      </c>
      <c r="C122" s="13"/>
      <c r="D122" s="5"/>
      <c r="E122" s="5"/>
      <c r="F122" s="15">
        <v>600371</v>
      </c>
      <c r="G122" s="5"/>
    </row>
    <row r="123" spans="1:7" ht="15.75" thickBot="1" x14ac:dyDescent="0.3">
      <c r="A123" s="6" t="s">
        <v>213</v>
      </c>
      <c r="B123" s="22" t="s">
        <v>214</v>
      </c>
      <c r="C123" s="13"/>
      <c r="D123" s="5"/>
      <c r="E123" s="5"/>
      <c r="F123" s="15">
        <v>248618106</v>
      </c>
      <c r="G123" s="5"/>
    </row>
    <row r="124" spans="1:7" ht="26.25" thickBot="1" x14ac:dyDescent="0.3">
      <c r="A124" s="6" t="s">
        <v>215</v>
      </c>
      <c r="B124" s="22" t="s">
        <v>216</v>
      </c>
      <c r="C124" s="13"/>
      <c r="D124" s="5"/>
      <c r="E124" s="5"/>
      <c r="F124" s="15">
        <v>5848523</v>
      </c>
      <c r="G124" s="5"/>
    </row>
    <row r="125" spans="1:7" ht="15.75" thickBot="1" x14ac:dyDescent="0.3">
      <c r="A125" s="6" t="s">
        <v>217</v>
      </c>
      <c r="B125" s="22" t="s">
        <v>218</v>
      </c>
      <c r="C125" s="13"/>
      <c r="D125" s="5"/>
      <c r="E125" s="5"/>
      <c r="F125" s="15">
        <v>69719464</v>
      </c>
      <c r="G125" s="5"/>
    </row>
    <row r="126" spans="1:7" ht="15.75" thickBot="1" x14ac:dyDescent="0.3">
      <c r="A126" s="6" t="s">
        <v>219</v>
      </c>
      <c r="B126" s="22" t="s">
        <v>220</v>
      </c>
      <c r="C126" s="13"/>
      <c r="D126" s="5"/>
      <c r="E126" s="5"/>
      <c r="F126" s="15">
        <v>18698645</v>
      </c>
      <c r="G126" s="5"/>
    </row>
    <row r="127" spans="1:7" ht="26.25" thickBot="1" x14ac:dyDescent="0.3">
      <c r="A127" s="6" t="s">
        <v>221</v>
      </c>
      <c r="B127" s="22" t="s">
        <v>222</v>
      </c>
      <c r="C127" s="13"/>
      <c r="D127" s="5"/>
      <c r="E127" s="5"/>
      <c r="F127" s="15">
        <v>1409324</v>
      </c>
      <c r="G127" s="5"/>
    </row>
    <row r="128" spans="1:7" ht="15.75" thickBot="1" x14ac:dyDescent="0.3">
      <c r="A128" s="6" t="s">
        <v>223</v>
      </c>
      <c r="B128" s="22" t="s">
        <v>224</v>
      </c>
      <c r="C128" s="13"/>
      <c r="D128" s="5"/>
      <c r="E128" s="5"/>
      <c r="F128" s="15">
        <v>167679958</v>
      </c>
      <c r="G128" s="5"/>
    </row>
    <row r="129" spans="1:7" ht="26.25" thickBot="1" x14ac:dyDescent="0.3">
      <c r="A129" s="6" t="s">
        <v>225</v>
      </c>
      <c r="B129" s="22" t="s">
        <v>226</v>
      </c>
      <c r="C129" s="13"/>
      <c r="D129" s="5"/>
      <c r="E129" s="5"/>
      <c r="F129" s="15">
        <v>2072344</v>
      </c>
      <c r="G129" s="5"/>
    </row>
    <row r="130" spans="1:7" ht="15.75" thickBot="1" x14ac:dyDescent="0.3">
      <c r="A130" s="6" t="s">
        <v>227</v>
      </c>
      <c r="B130" s="22" t="s">
        <v>228</v>
      </c>
      <c r="C130" s="13"/>
      <c r="D130" s="5"/>
      <c r="E130" s="5"/>
      <c r="F130" s="15">
        <v>5150000</v>
      </c>
      <c r="G130" s="5"/>
    </row>
    <row r="131" spans="1:7" ht="26.25" thickBot="1" x14ac:dyDescent="0.3">
      <c r="A131" s="6" t="s">
        <v>277</v>
      </c>
      <c r="B131" s="22" t="s">
        <v>278</v>
      </c>
      <c r="C131" s="13"/>
      <c r="D131" s="5"/>
      <c r="E131" s="5"/>
      <c r="F131" s="15">
        <v>15174151</v>
      </c>
      <c r="G131" s="5"/>
    </row>
    <row r="132" spans="1:7" ht="15.75" thickBot="1" x14ac:dyDescent="0.3">
      <c r="A132" s="6" t="s">
        <v>229</v>
      </c>
      <c r="B132" s="22" t="s">
        <v>230</v>
      </c>
      <c r="C132" s="13"/>
      <c r="D132" s="5"/>
      <c r="E132" s="5"/>
      <c r="F132" s="15">
        <v>46501656</v>
      </c>
      <c r="G132" s="5"/>
    </row>
    <row r="133" spans="1:7" ht="15.75" thickBot="1" x14ac:dyDescent="0.3">
      <c r="A133" s="6" t="s">
        <v>231</v>
      </c>
      <c r="B133" s="22" t="s">
        <v>232</v>
      </c>
      <c r="C133" s="13"/>
      <c r="D133" s="5"/>
      <c r="E133" s="5"/>
      <c r="F133" s="15">
        <v>38860068</v>
      </c>
      <c r="G133" s="5"/>
    </row>
    <row r="134" spans="1:7" ht="15.75" thickBot="1" x14ac:dyDescent="0.3">
      <c r="A134" s="6" t="s">
        <v>233</v>
      </c>
      <c r="B134" s="22" t="s">
        <v>234</v>
      </c>
      <c r="C134" s="13"/>
      <c r="D134" s="5"/>
      <c r="E134" s="5"/>
      <c r="F134" s="15">
        <v>5960261</v>
      </c>
      <c r="G134" s="5"/>
    </row>
    <row r="135" spans="1:7" ht="15.75" thickBot="1" x14ac:dyDescent="0.3">
      <c r="A135" s="6" t="s">
        <v>332</v>
      </c>
      <c r="B135" s="22" t="s">
        <v>333</v>
      </c>
      <c r="C135" s="13"/>
      <c r="D135" s="5"/>
      <c r="E135" s="5"/>
      <c r="F135" s="15">
        <v>690000</v>
      </c>
      <c r="G135" s="5"/>
    </row>
    <row r="136" spans="1:7" ht="26.25" thickBot="1" x14ac:dyDescent="0.3">
      <c r="A136" s="6" t="s">
        <v>235</v>
      </c>
      <c r="B136" s="22" t="s">
        <v>236</v>
      </c>
      <c r="C136" s="13"/>
      <c r="D136" s="5"/>
      <c r="E136" s="5"/>
      <c r="F136" s="15">
        <v>118434</v>
      </c>
      <c r="G136" s="5"/>
    </row>
    <row r="137" spans="1:7" ht="26.25" thickBot="1" x14ac:dyDescent="0.3">
      <c r="A137" s="6" t="s">
        <v>237</v>
      </c>
      <c r="B137" s="22" t="s">
        <v>238</v>
      </c>
      <c r="C137" s="13"/>
      <c r="D137" s="5"/>
      <c r="E137" s="5"/>
      <c r="F137" s="15">
        <v>30274095</v>
      </c>
      <c r="G137" s="5"/>
    </row>
    <row r="138" spans="1:7" ht="26.25" thickBot="1" x14ac:dyDescent="0.3">
      <c r="A138" s="6" t="s">
        <v>239</v>
      </c>
      <c r="B138" s="22" t="s">
        <v>301</v>
      </c>
      <c r="C138" s="13"/>
      <c r="D138" s="5"/>
      <c r="E138" s="5"/>
      <c r="F138" s="15">
        <v>4874886</v>
      </c>
      <c r="G138" s="5"/>
    </row>
    <row r="139" spans="1:7" ht="26.25" thickBot="1" x14ac:dyDescent="0.3">
      <c r="A139" s="6" t="s">
        <v>279</v>
      </c>
      <c r="B139" s="22" t="s">
        <v>280</v>
      </c>
      <c r="C139" s="13"/>
      <c r="D139" s="5"/>
      <c r="E139" s="5"/>
      <c r="F139" s="15">
        <v>193416</v>
      </c>
      <c r="G139" s="5"/>
    </row>
    <row r="140" spans="1:7" ht="39" thickBot="1" x14ac:dyDescent="0.3">
      <c r="A140" s="6" t="s">
        <v>327</v>
      </c>
      <c r="B140" s="22" t="s">
        <v>328</v>
      </c>
      <c r="C140" s="13"/>
      <c r="D140" s="5"/>
      <c r="E140" s="5"/>
      <c r="F140" s="15">
        <v>445800</v>
      </c>
      <c r="G140" s="5"/>
    </row>
    <row r="141" spans="1:7" ht="15.75" thickBot="1" x14ac:dyDescent="0.3">
      <c r="A141" s="6" t="s">
        <v>241</v>
      </c>
      <c r="B141" s="22" t="s">
        <v>242</v>
      </c>
      <c r="C141" s="13"/>
      <c r="D141" s="5"/>
      <c r="E141" s="5"/>
      <c r="F141" s="15">
        <v>1505139</v>
      </c>
      <c r="G141" s="5"/>
    </row>
    <row r="142" spans="1:7" ht="26.25" thickBot="1" x14ac:dyDescent="0.3">
      <c r="A142" s="6" t="s">
        <v>314</v>
      </c>
      <c r="B142" s="22" t="s">
        <v>315</v>
      </c>
      <c r="C142" s="13"/>
      <c r="D142" s="5"/>
      <c r="E142" s="5"/>
      <c r="F142" s="15">
        <v>25042</v>
      </c>
      <c r="G142" s="5"/>
    </row>
    <row r="143" spans="1:7" ht="15.75" thickBot="1" x14ac:dyDescent="0.3">
      <c r="A143" s="6" t="s">
        <v>243</v>
      </c>
      <c r="B143" s="22" t="s">
        <v>244</v>
      </c>
      <c r="C143" s="13"/>
      <c r="D143" s="5"/>
      <c r="E143" s="5"/>
      <c r="F143" s="15">
        <v>335264</v>
      </c>
      <c r="G143" s="5"/>
    </row>
    <row r="144" spans="1:7" ht="15.75" thickBot="1" x14ac:dyDescent="0.3">
      <c r="A144" s="6" t="s">
        <v>245</v>
      </c>
      <c r="B144" s="22" t="s">
        <v>246</v>
      </c>
      <c r="C144" s="13"/>
      <c r="D144" s="5"/>
      <c r="E144" s="5"/>
      <c r="F144" s="15">
        <v>17099189</v>
      </c>
      <c r="G144" s="5"/>
    </row>
    <row r="145" spans="1:10" ht="26.25" thickBot="1" x14ac:dyDescent="0.3">
      <c r="A145" s="6" t="s">
        <v>281</v>
      </c>
      <c r="B145" s="22" t="s">
        <v>282</v>
      </c>
      <c r="C145" s="26"/>
      <c r="D145" s="5"/>
      <c r="E145" s="5"/>
      <c r="F145" s="15">
        <v>212953503</v>
      </c>
      <c r="G145" s="5"/>
      <c r="J145" s="20"/>
    </row>
    <row r="146" spans="1:10" ht="26.25" thickBot="1" x14ac:dyDescent="0.3">
      <c r="A146" s="6" t="s">
        <v>247</v>
      </c>
      <c r="B146" s="22" t="s">
        <v>248</v>
      </c>
      <c r="C146" s="26"/>
      <c r="D146" s="5"/>
      <c r="E146" s="5"/>
      <c r="F146" s="15">
        <v>168082746</v>
      </c>
      <c r="G146" s="5"/>
      <c r="J146" s="20"/>
    </row>
    <row r="147" spans="1:10" ht="26.25" thickBot="1" x14ac:dyDescent="0.3">
      <c r="A147" s="6" t="s">
        <v>249</v>
      </c>
      <c r="B147" s="22" t="s">
        <v>250</v>
      </c>
      <c r="C147" s="13"/>
      <c r="D147" s="5"/>
      <c r="E147" s="5"/>
      <c r="F147" s="15">
        <v>4854920</v>
      </c>
      <c r="G147" s="5"/>
    </row>
    <row r="148" spans="1:10" ht="26.25" thickBot="1" x14ac:dyDescent="0.3">
      <c r="A148" s="6" t="s">
        <v>251</v>
      </c>
      <c r="B148" s="22" t="s">
        <v>252</v>
      </c>
      <c r="C148" s="13"/>
      <c r="D148" s="5"/>
      <c r="E148" s="5"/>
      <c r="F148" s="15">
        <v>8835849</v>
      </c>
      <c r="G148" s="5"/>
    </row>
    <row r="149" spans="1:10" ht="26.25" thickBot="1" x14ac:dyDescent="0.3">
      <c r="A149" s="6" t="s">
        <v>253</v>
      </c>
      <c r="B149" s="22" t="s">
        <v>254</v>
      </c>
      <c r="C149" s="13"/>
      <c r="D149" s="5"/>
      <c r="E149" s="5"/>
      <c r="F149" s="15">
        <v>54755803</v>
      </c>
      <c r="G149" s="5"/>
    </row>
    <row r="150" spans="1:10" ht="26.25" thickBot="1" x14ac:dyDescent="0.3">
      <c r="A150" s="6" t="s">
        <v>255</v>
      </c>
      <c r="B150" s="22" t="s">
        <v>256</v>
      </c>
      <c r="C150" s="13"/>
      <c r="D150" s="5"/>
      <c r="E150" s="5"/>
      <c r="F150" s="15">
        <v>33223933</v>
      </c>
      <c r="G150" s="5"/>
    </row>
    <row r="151" spans="1:10" ht="15.75" thickBot="1" x14ac:dyDescent="0.3">
      <c r="A151" s="6" t="s">
        <v>257</v>
      </c>
      <c r="B151" s="22" t="s">
        <v>258</v>
      </c>
      <c r="C151" s="13"/>
      <c r="D151" s="5"/>
      <c r="E151" s="5"/>
      <c r="F151" s="15">
        <v>24277878</v>
      </c>
      <c r="G151" s="5"/>
    </row>
    <row r="152" spans="1:10" ht="26.25" thickBot="1" x14ac:dyDescent="0.3">
      <c r="A152" s="6" t="s">
        <v>316</v>
      </c>
      <c r="B152" s="22" t="s">
        <v>317</v>
      </c>
      <c r="C152" s="13"/>
      <c r="D152" s="5"/>
      <c r="E152" s="5"/>
      <c r="F152" s="15">
        <v>593488</v>
      </c>
      <c r="G152" s="5"/>
    </row>
    <row r="153" spans="1:10" ht="15.75" thickBot="1" x14ac:dyDescent="0.3">
      <c r="A153" s="6" t="s">
        <v>302</v>
      </c>
      <c r="B153" s="22" t="s">
        <v>303</v>
      </c>
      <c r="C153" s="13"/>
      <c r="D153" s="5"/>
      <c r="E153" s="5"/>
      <c r="F153" s="15">
        <v>85656</v>
      </c>
      <c r="G153" s="5"/>
    </row>
    <row r="154" spans="1:10" ht="15.75" thickBot="1" x14ac:dyDescent="0.3">
      <c r="A154" s="6" t="s">
        <v>259</v>
      </c>
      <c r="B154" s="22" t="s">
        <v>260</v>
      </c>
      <c r="C154" s="13"/>
      <c r="D154" s="5"/>
      <c r="E154" s="5"/>
      <c r="F154" s="15">
        <v>26758824</v>
      </c>
      <c r="G154" s="5"/>
    </row>
    <row r="155" spans="1:10" ht="15.75" thickBot="1" x14ac:dyDescent="0.3">
      <c r="A155" s="6" t="s">
        <v>285</v>
      </c>
      <c r="B155" s="22" t="s">
        <v>286</v>
      </c>
      <c r="C155" s="13"/>
      <c r="D155" s="5"/>
      <c r="E155" s="5"/>
      <c r="F155" s="15">
        <v>3186770</v>
      </c>
      <c r="G155" s="5"/>
    </row>
    <row r="156" spans="1:10" ht="15.75" thickBot="1" x14ac:dyDescent="0.3">
      <c r="A156" s="6" t="s">
        <v>261</v>
      </c>
      <c r="B156" s="22" t="s">
        <v>262</v>
      </c>
      <c r="C156" s="13"/>
      <c r="D156" s="5"/>
      <c r="E156" s="5"/>
      <c r="F156" s="15">
        <v>16651700</v>
      </c>
      <c r="G156" s="5"/>
    </row>
    <row r="157" spans="1:10" ht="26.25" thickBot="1" x14ac:dyDescent="0.3">
      <c r="A157" s="6" t="s">
        <v>310</v>
      </c>
      <c r="B157" s="22" t="s">
        <v>311</v>
      </c>
      <c r="C157" s="13"/>
      <c r="D157" s="5"/>
      <c r="E157" s="5"/>
      <c r="F157" s="15">
        <v>4896473</v>
      </c>
      <c r="G157" s="5"/>
    </row>
    <row r="158" spans="1:10" ht="15.75" thickBot="1" x14ac:dyDescent="0.3">
      <c r="A158" s="6" t="s">
        <v>263</v>
      </c>
      <c r="B158" s="22" t="s">
        <v>264</v>
      </c>
      <c r="C158" s="13"/>
      <c r="D158" s="5"/>
      <c r="E158" s="5"/>
      <c r="F158" s="15">
        <v>5780136</v>
      </c>
      <c r="G158" s="5"/>
    </row>
    <row r="159" spans="1:10" ht="15.75" thickBot="1" x14ac:dyDescent="0.3">
      <c r="A159" s="6" t="s">
        <v>292</v>
      </c>
      <c r="B159" s="22" t="s">
        <v>293</v>
      </c>
      <c r="C159" s="13"/>
      <c r="D159" s="5"/>
      <c r="E159" s="5"/>
      <c r="F159" s="15">
        <v>4162222</v>
      </c>
      <c r="G159" s="5"/>
    </row>
    <row r="160" spans="1:10" ht="26.25" thickBot="1" x14ac:dyDescent="0.3">
      <c r="A160" s="6" t="s">
        <v>287</v>
      </c>
      <c r="B160" s="22" t="s">
        <v>288</v>
      </c>
      <c r="C160" s="13"/>
      <c r="D160" s="5"/>
      <c r="E160" s="5"/>
      <c r="F160" s="15">
        <v>6656305</v>
      </c>
      <c r="G160" s="5"/>
    </row>
    <row r="161" spans="1:7" ht="15.75" thickBot="1" x14ac:dyDescent="0.3">
      <c r="A161" s="6" t="s">
        <v>289</v>
      </c>
      <c r="B161" s="22" t="s">
        <v>290</v>
      </c>
      <c r="C161" s="13"/>
      <c r="D161" s="5"/>
      <c r="E161" s="5"/>
      <c r="F161" s="15">
        <v>12209948</v>
      </c>
      <c r="G161" s="5"/>
    </row>
    <row r="162" spans="1:7" ht="39" thickBot="1" x14ac:dyDescent="0.3">
      <c r="A162" s="6" t="s">
        <v>329</v>
      </c>
      <c r="B162" s="22" t="s">
        <v>330</v>
      </c>
      <c r="C162" s="13"/>
      <c r="D162" s="5"/>
      <c r="E162" s="5"/>
      <c r="F162" s="15">
        <v>58824</v>
      </c>
      <c r="G162" s="5"/>
    </row>
    <row r="163" spans="1:7" ht="26.25" thickBot="1" x14ac:dyDescent="0.3">
      <c r="A163" s="6" t="s">
        <v>294</v>
      </c>
      <c r="B163" s="22" t="s">
        <v>295</v>
      </c>
      <c r="C163" s="13"/>
      <c r="D163" s="5"/>
      <c r="E163" s="5"/>
      <c r="F163" s="15">
        <v>752740</v>
      </c>
      <c r="G163" s="5"/>
    </row>
    <row r="164" spans="1:7" ht="15.75" thickBot="1" x14ac:dyDescent="0.3">
      <c r="A164" s="6" t="s">
        <v>265</v>
      </c>
      <c r="B164" s="22" t="s">
        <v>266</v>
      </c>
      <c r="C164" s="13"/>
      <c r="D164" s="5"/>
      <c r="E164" s="5"/>
      <c r="F164" s="15">
        <v>49757879</v>
      </c>
      <c r="G164" s="5"/>
    </row>
    <row r="165" spans="1:7" ht="15.75" thickBot="1" x14ac:dyDescent="0.3">
      <c r="A165" s="6" t="s">
        <v>267</v>
      </c>
      <c r="B165" s="22" t="s">
        <v>268</v>
      </c>
      <c r="C165" s="13"/>
      <c r="D165" s="5"/>
      <c r="E165" s="5"/>
      <c r="F165" s="15">
        <v>50844036</v>
      </c>
      <c r="G165" s="5"/>
    </row>
    <row r="166" spans="1:7" ht="26.25" thickBot="1" x14ac:dyDescent="0.3">
      <c r="A166" s="6" t="s">
        <v>269</v>
      </c>
      <c r="B166" s="22" t="s">
        <v>270</v>
      </c>
      <c r="C166" s="13"/>
      <c r="D166" s="5"/>
      <c r="E166" s="5"/>
      <c r="F166" s="15">
        <v>45750300</v>
      </c>
      <c r="G166" s="5"/>
    </row>
    <row r="167" spans="1:7" ht="15.75" thickBot="1" x14ac:dyDescent="0.3">
      <c r="A167" s="6" t="s">
        <v>271</v>
      </c>
      <c r="B167" s="22" t="s">
        <v>272</v>
      </c>
      <c r="C167" s="13"/>
      <c r="D167" s="5"/>
      <c r="E167" s="5"/>
      <c r="F167" s="15">
        <v>17847982</v>
      </c>
      <c r="G167" s="5"/>
    </row>
    <row r="168" spans="1:7" ht="15.75" thickBot="1" x14ac:dyDescent="0.3">
      <c r="A168" s="6" t="s">
        <v>273</v>
      </c>
      <c r="B168" s="22" t="s">
        <v>274</v>
      </c>
      <c r="C168" s="13"/>
      <c r="D168" s="5"/>
      <c r="E168" s="5"/>
      <c r="F168" s="15">
        <v>207643416</v>
      </c>
      <c r="G168" s="5"/>
    </row>
    <row r="169" spans="1:7" ht="15.75" thickBot="1" x14ac:dyDescent="0.3">
      <c r="A169" s="6" t="s">
        <v>312</v>
      </c>
      <c r="B169" s="22" t="s">
        <v>309</v>
      </c>
      <c r="C169" s="13"/>
      <c r="D169" s="5"/>
      <c r="E169" s="5"/>
      <c r="F169" s="15">
        <v>10818488</v>
      </c>
      <c r="G169" s="5"/>
    </row>
    <row r="170" spans="1:7" ht="15.75" customHeight="1" thickBot="1" x14ac:dyDescent="0.3">
      <c r="A170" s="6" t="s">
        <v>275</v>
      </c>
      <c r="B170" s="22" t="s">
        <v>276</v>
      </c>
      <c r="C170" s="13"/>
      <c r="D170" s="5"/>
      <c r="E170" s="5"/>
      <c r="F170" s="15">
        <v>54918938</v>
      </c>
      <c r="G170" s="5"/>
    </row>
    <row r="171" spans="1:7" ht="15.75" thickBot="1" x14ac:dyDescent="0.3">
      <c r="A171" s="6" t="s">
        <v>297</v>
      </c>
      <c r="B171" s="22" t="s">
        <v>298</v>
      </c>
      <c r="C171" s="13"/>
      <c r="D171" s="5"/>
      <c r="E171" s="5"/>
      <c r="F171" s="15">
        <v>860226</v>
      </c>
      <c r="G171" s="5"/>
    </row>
    <row r="172" spans="1:7" ht="15.75" thickBot="1" x14ac:dyDescent="0.3">
      <c r="A172" s="35" t="s">
        <v>23</v>
      </c>
      <c r="B172" s="36"/>
      <c r="C172" s="17"/>
      <c r="D172" s="17"/>
      <c r="E172" s="17"/>
      <c r="F172" s="18">
        <f>SUM(F116:F171)</f>
        <v>4514249685</v>
      </c>
      <c r="G172" s="5" t="s">
        <v>10</v>
      </c>
    </row>
    <row r="173" spans="1:7" ht="15.75" thickBot="1" x14ac:dyDescent="0.3">
      <c r="A173" s="10" t="s">
        <v>24</v>
      </c>
      <c r="B173" s="9"/>
      <c r="C173" s="9"/>
      <c r="D173" s="9"/>
      <c r="E173" s="9"/>
      <c r="F173" s="8" t="s">
        <v>10</v>
      </c>
      <c r="G173" s="23">
        <f>G114-F114-F172</f>
        <v>-95758372</v>
      </c>
    </row>
  </sheetData>
  <mergeCells count="20">
    <mergeCell ref="A59:B59"/>
    <mergeCell ref="A2:G2"/>
    <mergeCell ref="A4:B4"/>
    <mergeCell ref="A6:B6"/>
    <mergeCell ref="A8:F8"/>
    <mergeCell ref="A12:B12"/>
    <mergeCell ref="A13:B13"/>
    <mergeCell ref="A31:B31"/>
    <mergeCell ref="A32:B32"/>
    <mergeCell ref="A56:B56"/>
    <mergeCell ref="A57:B57"/>
    <mergeCell ref="A58:B58"/>
    <mergeCell ref="A115:B115"/>
    <mergeCell ref="A172:B172"/>
    <mergeCell ref="A83:B83"/>
    <mergeCell ref="A84:B84"/>
    <mergeCell ref="A90:B90"/>
    <mergeCell ref="A91:B91"/>
    <mergeCell ref="A92:B92"/>
    <mergeCell ref="A114:B114"/>
  </mergeCells>
  <pageMargins left="0.70866141732283472" right="0.70866141732283472" top="0.74803149606299213" bottom="0.74803149606299213" header="0.31496062992125984" footer="0.31496062992125984"/>
  <pageSetup scale="65" orientation="portrait" horizontalDpi="360" verticalDpi="360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E0EA84-29E5-48CA-844E-E525F938B3FE}">
  <dimension ref="A2:J179"/>
  <sheetViews>
    <sheetView tabSelected="1" topLeftCell="A168" workbookViewId="0">
      <selection activeCell="C174" sqref="C174"/>
    </sheetView>
  </sheetViews>
  <sheetFormatPr baseColWidth="10" defaultRowHeight="15" x14ac:dyDescent="0.25"/>
  <cols>
    <col min="2" max="2" width="23.5703125" customWidth="1"/>
    <col min="3" max="3" width="34.5703125" customWidth="1"/>
    <col min="4" max="4" width="13.85546875" customWidth="1"/>
    <col min="5" max="5" width="12.28515625" customWidth="1"/>
    <col min="6" max="6" width="13.85546875" customWidth="1"/>
    <col min="7" max="7" width="13.85546875" bestFit="1" customWidth="1"/>
    <col min="8" max="8" width="13.5703125" bestFit="1" customWidth="1"/>
    <col min="9" max="9" width="12.7109375" bestFit="1" customWidth="1"/>
  </cols>
  <sheetData>
    <row r="2" spans="1:7" ht="21" x14ac:dyDescent="0.25">
      <c r="A2" s="41" t="s">
        <v>30</v>
      </c>
      <c r="B2" s="41"/>
      <c r="C2" s="41"/>
      <c r="D2" s="41"/>
      <c r="E2" s="41"/>
      <c r="F2" s="41"/>
      <c r="G2" s="41"/>
    </row>
    <row r="4" spans="1:7" x14ac:dyDescent="0.25">
      <c r="A4" s="42" t="s">
        <v>25</v>
      </c>
      <c r="B4" s="42"/>
      <c r="C4" s="12" t="s">
        <v>31</v>
      </c>
      <c r="D4" s="12"/>
      <c r="E4" s="12"/>
      <c r="F4" s="12"/>
    </row>
    <row r="5" spans="1:7" x14ac:dyDescent="0.25">
      <c r="A5" s="11" t="s">
        <v>26</v>
      </c>
      <c r="B5" s="11" t="s">
        <v>32</v>
      </c>
      <c r="C5" s="12"/>
      <c r="D5" s="12"/>
      <c r="E5" s="12"/>
      <c r="F5" s="12"/>
    </row>
    <row r="6" spans="1:7" x14ac:dyDescent="0.25">
      <c r="A6" s="42" t="s">
        <v>27</v>
      </c>
      <c r="B6" s="42"/>
      <c r="C6" s="12" t="s">
        <v>33</v>
      </c>
      <c r="D6" s="12"/>
      <c r="E6" s="12"/>
      <c r="F6" s="12"/>
    </row>
    <row r="7" spans="1:7" ht="15.75" x14ac:dyDescent="0.25">
      <c r="A7" s="4" t="s">
        <v>28</v>
      </c>
      <c r="B7" s="4"/>
      <c r="C7" s="12" t="s">
        <v>334</v>
      </c>
      <c r="D7" s="12"/>
      <c r="E7" s="12"/>
      <c r="F7" s="12"/>
    </row>
    <row r="8" spans="1:7" ht="15.75" x14ac:dyDescent="0.25">
      <c r="A8" s="43" t="s">
        <v>29</v>
      </c>
      <c r="B8" s="43"/>
      <c r="C8" s="43"/>
      <c r="D8" s="43"/>
      <c r="E8" s="43"/>
      <c r="F8" s="43"/>
      <c r="G8" t="s">
        <v>35</v>
      </c>
    </row>
    <row r="10" spans="1:7" ht="15.75" thickBot="1" x14ac:dyDescent="0.3"/>
    <row r="11" spans="1:7" ht="24.75" thickBot="1" x14ac:dyDescent="0.3">
      <c r="A11" s="1" t="s">
        <v>0</v>
      </c>
      <c r="B11" s="2" t="s">
        <v>1</v>
      </c>
      <c r="C11" s="3" t="s">
        <v>2</v>
      </c>
      <c r="D11" s="3" t="s">
        <v>3</v>
      </c>
      <c r="E11" s="3" t="s">
        <v>4</v>
      </c>
      <c r="F11" s="3" t="s">
        <v>5</v>
      </c>
      <c r="G11" s="3" t="s">
        <v>6</v>
      </c>
    </row>
    <row r="12" spans="1:7" ht="15.75" thickBot="1" x14ac:dyDescent="0.3">
      <c r="A12" s="35" t="s">
        <v>7</v>
      </c>
      <c r="B12" s="36"/>
      <c r="C12" s="5"/>
      <c r="D12" s="5"/>
      <c r="E12" s="5"/>
      <c r="F12" s="5"/>
      <c r="G12" s="5"/>
    </row>
    <row r="13" spans="1:7" ht="15.75" thickBot="1" x14ac:dyDescent="0.3">
      <c r="A13" s="39" t="s">
        <v>8</v>
      </c>
      <c r="B13" s="40"/>
      <c r="C13" s="5"/>
      <c r="D13" s="5"/>
      <c r="E13" s="5"/>
      <c r="F13" s="5"/>
      <c r="G13" s="5"/>
    </row>
    <row r="14" spans="1:7" ht="15.75" thickBot="1" x14ac:dyDescent="0.3">
      <c r="A14" s="6" t="s">
        <v>38</v>
      </c>
      <c r="B14" s="5" t="s">
        <v>39</v>
      </c>
      <c r="C14" s="13">
        <v>2665662</v>
      </c>
      <c r="D14" s="13">
        <v>1396251</v>
      </c>
      <c r="E14" s="13">
        <v>2203870</v>
      </c>
      <c r="F14" s="13">
        <f t="shared" ref="F14:F28" si="0">C14+D14-E14</f>
        <v>1858043</v>
      </c>
      <c r="G14" s="5"/>
    </row>
    <row r="15" spans="1:7" ht="15.75" thickBot="1" x14ac:dyDescent="0.3">
      <c r="A15" s="6" t="s">
        <v>40</v>
      </c>
      <c r="B15" s="5" t="s">
        <v>41</v>
      </c>
      <c r="C15" s="13">
        <v>512081</v>
      </c>
      <c r="D15" s="13">
        <v>0</v>
      </c>
      <c r="E15" s="13">
        <v>0</v>
      </c>
      <c r="F15" s="13">
        <f t="shared" si="0"/>
        <v>512081</v>
      </c>
      <c r="G15" s="5"/>
    </row>
    <row r="16" spans="1:7" ht="15.75" thickBot="1" x14ac:dyDescent="0.3">
      <c r="A16" s="6" t="s">
        <v>42</v>
      </c>
      <c r="B16" s="5" t="s">
        <v>43</v>
      </c>
      <c r="C16" s="13">
        <v>12689107</v>
      </c>
      <c r="D16" s="13">
        <v>649073024</v>
      </c>
      <c r="E16" s="13">
        <v>647021315</v>
      </c>
      <c r="F16" s="13">
        <f t="shared" si="0"/>
        <v>14740816</v>
      </c>
      <c r="G16" s="5"/>
    </row>
    <row r="17" spans="1:8" ht="15.75" thickBot="1" x14ac:dyDescent="0.3">
      <c r="A17" s="6" t="s">
        <v>44</v>
      </c>
      <c r="B17" s="5" t="s">
        <v>45</v>
      </c>
      <c r="C17" s="13">
        <v>7613996</v>
      </c>
      <c r="D17" s="13">
        <v>0</v>
      </c>
      <c r="E17" s="13">
        <v>7613000</v>
      </c>
      <c r="F17" s="13">
        <f t="shared" si="0"/>
        <v>996</v>
      </c>
      <c r="G17" s="5"/>
    </row>
    <row r="18" spans="1:8" ht="15.75" thickBot="1" x14ac:dyDescent="0.3">
      <c r="A18" s="6" t="s">
        <v>64</v>
      </c>
      <c r="B18" s="5" t="s">
        <v>65</v>
      </c>
      <c r="C18" s="13">
        <v>0</v>
      </c>
      <c r="D18" s="13">
        <v>0</v>
      </c>
      <c r="E18" s="13">
        <v>0</v>
      </c>
      <c r="F18" s="13">
        <f t="shared" si="0"/>
        <v>0</v>
      </c>
      <c r="G18" s="5"/>
    </row>
    <row r="19" spans="1:8" ht="15.75" thickBot="1" x14ac:dyDescent="0.3">
      <c r="A19" s="6" t="s">
        <v>46</v>
      </c>
      <c r="B19" s="5" t="s">
        <v>47</v>
      </c>
      <c r="C19" s="13">
        <v>4008423</v>
      </c>
      <c r="D19" s="13">
        <v>234534476</v>
      </c>
      <c r="E19" s="13">
        <v>175923653</v>
      </c>
      <c r="F19" s="13">
        <f t="shared" si="0"/>
        <v>62619246</v>
      </c>
      <c r="G19" s="5"/>
    </row>
    <row r="20" spans="1:8" ht="15.75" thickBot="1" x14ac:dyDescent="0.3">
      <c r="A20" s="6" t="s">
        <v>50</v>
      </c>
      <c r="B20" s="5" t="s">
        <v>51</v>
      </c>
      <c r="C20" s="13">
        <v>210371386</v>
      </c>
      <c r="D20" s="13">
        <v>505087433</v>
      </c>
      <c r="E20" s="13">
        <v>477976273</v>
      </c>
      <c r="F20" s="13">
        <f t="shared" si="0"/>
        <v>237482546</v>
      </c>
      <c r="G20" s="13"/>
    </row>
    <row r="21" spans="1:8" ht="15.75" thickBot="1" x14ac:dyDescent="0.3">
      <c r="A21" s="6" t="s">
        <v>48</v>
      </c>
      <c r="B21" s="5" t="s">
        <v>49</v>
      </c>
      <c r="C21" s="13">
        <v>7995630</v>
      </c>
      <c r="D21" s="13">
        <v>496380450</v>
      </c>
      <c r="E21" s="13">
        <v>501394435</v>
      </c>
      <c r="F21" s="13"/>
      <c r="G21" s="13">
        <f>C21+E21-D21</f>
        <v>13009615</v>
      </c>
    </row>
    <row r="22" spans="1:8" ht="15.75" thickBot="1" x14ac:dyDescent="0.3">
      <c r="A22" s="6" t="s">
        <v>54</v>
      </c>
      <c r="B22" s="5" t="s">
        <v>55</v>
      </c>
      <c r="C22" s="13">
        <v>4265014</v>
      </c>
      <c r="D22" s="13">
        <v>28442783</v>
      </c>
      <c r="E22" s="13">
        <v>26650857</v>
      </c>
      <c r="F22" s="13">
        <f t="shared" si="0"/>
        <v>6056940</v>
      </c>
      <c r="G22" s="13"/>
    </row>
    <row r="23" spans="1:8" ht="15.75" thickBot="1" x14ac:dyDescent="0.3">
      <c r="A23" s="6" t="s">
        <v>56</v>
      </c>
      <c r="B23" s="5" t="s">
        <v>57</v>
      </c>
      <c r="C23" s="13">
        <v>685460</v>
      </c>
      <c r="D23" s="13">
        <v>324654</v>
      </c>
      <c r="E23" s="13">
        <v>685460</v>
      </c>
      <c r="F23" s="13">
        <f t="shared" si="0"/>
        <v>324654</v>
      </c>
      <c r="G23" s="5"/>
    </row>
    <row r="24" spans="1:8" ht="15.75" thickBot="1" x14ac:dyDescent="0.3">
      <c r="A24" s="6" t="s">
        <v>318</v>
      </c>
      <c r="B24" s="5" t="s">
        <v>319</v>
      </c>
      <c r="C24" s="13">
        <v>0</v>
      </c>
      <c r="D24" s="13">
        <v>65752672</v>
      </c>
      <c r="E24" s="13">
        <v>65752672</v>
      </c>
      <c r="F24" s="13">
        <f t="shared" si="0"/>
        <v>0</v>
      </c>
      <c r="G24" s="5"/>
    </row>
    <row r="25" spans="1:8" ht="15.75" thickBot="1" x14ac:dyDescent="0.3">
      <c r="A25" s="6" t="s">
        <v>52</v>
      </c>
      <c r="B25" s="5" t="s">
        <v>53</v>
      </c>
      <c r="C25" s="13">
        <v>3497922</v>
      </c>
      <c r="D25" s="13">
        <v>0</v>
      </c>
      <c r="E25" s="13">
        <v>1666674</v>
      </c>
      <c r="F25" s="13">
        <f t="shared" si="0"/>
        <v>1831248</v>
      </c>
      <c r="G25" s="5"/>
    </row>
    <row r="26" spans="1:8" ht="15.75" thickBot="1" x14ac:dyDescent="0.3">
      <c r="A26" s="6" t="s">
        <v>58</v>
      </c>
      <c r="B26" s="5" t="s">
        <v>59</v>
      </c>
      <c r="C26" s="13">
        <v>1922045</v>
      </c>
      <c r="D26" s="13">
        <v>10415720</v>
      </c>
      <c r="E26" s="13">
        <v>10415720</v>
      </c>
      <c r="F26" s="13">
        <f t="shared" si="0"/>
        <v>1922045</v>
      </c>
      <c r="G26" s="5"/>
    </row>
    <row r="27" spans="1:8" ht="15.75" thickBot="1" x14ac:dyDescent="0.3">
      <c r="A27" s="6" t="s">
        <v>66</v>
      </c>
      <c r="B27" s="5" t="s">
        <v>67</v>
      </c>
      <c r="C27" s="13">
        <v>7003764</v>
      </c>
      <c r="D27" s="13">
        <v>14463969</v>
      </c>
      <c r="E27" s="13">
        <v>15337856</v>
      </c>
      <c r="F27" s="13">
        <f t="shared" si="0"/>
        <v>6129877</v>
      </c>
      <c r="G27" s="5"/>
    </row>
    <row r="28" spans="1:8" ht="15.75" thickBot="1" x14ac:dyDescent="0.3">
      <c r="A28" s="6" t="s">
        <v>60</v>
      </c>
      <c r="B28" s="5" t="s">
        <v>61</v>
      </c>
      <c r="C28" s="13">
        <v>6750828</v>
      </c>
      <c r="D28" s="13">
        <v>44980329</v>
      </c>
      <c r="E28" s="13">
        <v>44557952</v>
      </c>
      <c r="F28" s="13">
        <f t="shared" si="0"/>
        <v>7173205</v>
      </c>
      <c r="G28" s="5"/>
    </row>
    <row r="29" spans="1:8" ht="15.75" thickBot="1" x14ac:dyDescent="0.3">
      <c r="A29" s="6" t="s">
        <v>299</v>
      </c>
      <c r="B29" s="5" t="s">
        <v>300</v>
      </c>
      <c r="C29" s="13">
        <v>0</v>
      </c>
      <c r="D29" s="13">
        <v>453433</v>
      </c>
      <c r="E29" s="13">
        <v>453433</v>
      </c>
      <c r="F29" s="13">
        <f>D29-E29</f>
        <v>0</v>
      </c>
      <c r="G29" s="5"/>
    </row>
    <row r="30" spans="1:8" ht="15.75" thickBot="1" x14ac:dyDescent="0.3">
      <c r="A30" s="6"/>
      <c r="B30" s="5"/>
      <c r="C30" s="5"/>
      <c r="D30" s="5"/>
      <c r="E30" s="5"/>
      <c r="F30" s="5"/>
      <c r="G30" s="5"/>
    </row>
    <row r="31" spans="1:8" ht="15.75" thickBot="1" x14ac:dyDescent="0.3">
      <c r="A31" s="35" t="s">
        <v>9</v>
      </c>
      <c r="B31" s="36"/>
      <c r="C31" s="5"/>
      <c r="D31" s="5"/>
      <c r="E31" s="5"/>
      <c r="F31" s="18">
        <f>SUM(F14:F30)</f>
        <v>340651697</v>
      </c>
      <c r="G31" s="18">
        <f>SUM(G14:G30)</f>
        <v>13009615</v>
      </c>
      <c r="H31" s="21"/>
    </row>
    <row r="32" spans="1:8" ht="15.75" thickBot="1" x14ac:dyDescent="0.3">
      <c r="A32" s="39" t="s">
        <v>11</v>
      </c>
      <c r="B32" s="40"/>
      <c r="C32" s="5"/>
      <c r="D32" s="5"/>
      <c r="E32" s="5"/>
      <c r="F32" s="5"/>
      <c r="G32" s="5"/>
    </row>
    <row r="33" spans="1:7" ht="15.75" thickBot="1" x14ac:dyDescent="0.3">
      <c r="A33" s="6" t="s">
        <v>68</v>
      </c>
      <c r="B33" s="5" t="s">
        <v>89</v>
      </c>
      <c r="C33" s="13">
        <v>51219126</v>
      </c>
      <c r="D33" s="13">
        <v>0</v>
      </c>
      <c r="E33" s="13">
        <v>0</v>
      </c>
      <c r="F33" s="15">
        <f t="shared" ref="F33:F42" si="1">C33+D33-E33</f>
        <v>51219126</v>
      </c>
      <c r="G33" s="5"/>
    </row>
    <row r="34" spans="1:7" ht="15.75" thickBot="1" x14ac:dyDescent="0.3">
      <c r="A34" s="6" t="s">
        <v>69</v>
      </c>
      <c r="B34" s="5" t="s">
        <v>90</v>
      </c>
      <c r="C34" s="13">
        <v>863377871</v>
      </c>
      <c r="D34" s="13">
        <v>159785678</v>
      </c>
      <c r="E34" s="13">
        <v>16504085</v>
      </c>
      <c r="F34" s="15">
        <f t="shared" si="1"/>
        <v>1006659464</v>
      </c>
      <c r="G34" s="5"/>
    </row>
    <row r="35" spans="1:7" ht="15.75" thickBot="1" x14ac:dyDescent="0.3">
      <c r="A35" s="6" t="s">
        <v>70</v>
      </c>
      <c r="B35" s="5" t="s">
        <v>91</v>
      </c>
      <c r="C35" s="13">
        <v>61112600</v>
      </c>
      <c r="D35" s="13">
        <v>6847899</v>
      </c>
      <c r="E35" s="13">
        <v>0</v>
      </c>
      <c r="F35" s="15">
        <f t="shared" si="1"/>
        <v>67960499</v>
      </c>
      <c r="G35" s="5"/>
    </row>
    <row r="36" spans="1:7" ht="26.25" thickBot="1" x14ac:dyDescent="0.3">
      <c r="A36" s="6" t="s">
        <v>71</v>
      </c>
      <c r="B36" s="5" t="s">
        <v>92</v>
      </c>
      <c r="C36" s="13">
        <v>81259295</v>
      </c>
      <c r="D36" s="13">
        <v>0</v>
      </c>
      <c r="E36" s="13">
        <v>15546218</v>
      </c>
      <c r="F36" s="15">
        <f t="shared" si="1"/>
        <v>65713077</v>
      </c>
      <c r="G36" s="5"/>
    </row>
    <row r="37" spans="1:7" ht="15.75" thickBot="1" x14ac:dyDescent="0.3">
      <c r="A37" s="6" t="s">
        <v>72</v>
      </c>
      <c r="B37" s="5" t="s">
        <v>93</v>
      </c>
      <c r="C37" s="13">
        <v>12990000</v>
      </c>
      <c r="D37" s="13">
        <v>0</v>
      </c>
      <c r="E37" s="13">
        <v>0</v>
      </c>
      <c r="F37" s="15">
        <f t="shared" si="1"/>
        <v>12990000</v>
      </c>
      <c r="G37" s="5"/>
    </row>
    <row r="38" spans="1:7" ht="15.75" thickBot="1" x14ac:dyDescent="0.3">
      <c r="A38" s="6" t="s">
        <v>73</v>
      </c>
      <c r="B38" s="5" t="s">
        <v>94</v>
      </c>
      <c r="C38" s="13">
        <v>46282307</v>
      </c>
      <c r="D38" s="13">
        <v>0</v>
      </c>
      <c r="E38" s="13">
        <v>0</v>
      </c>
      <c r="F38" s="15">
        <f t="shared" si="1"/>
        <v>46282307</v>
      </c>
      <c r="G38" s="5"/>
    </row>
    <row r="39" spans="1:7" ht="15.75" thickBot="1" x14ac:dyDescent="0.3">
      <c r="A39" s="6" t="s">
        <v>74</v>
      </c>
      <c r="B39" s="5" t="s">
        <v>95</v>
      </c>
      <c r="C39" s="13">
        <v>20197885</v>
      </c>
      <c r="D39" s="13">
        <v>0</v>
      </c>
      <c r="E39" s="13">
        <v>0</v>
      </c>
      <c r="F39" s="15">
        <f t="shared" si="1"/>
        <v>20197885</v>
      </c>
      <c r="G39" s="5"/>
    </row>
    <row r="40" spans="1:7" ht="15.75" thickBot="1" x14ac:dyDescent="0.3">
      <c r="A40" s="6" t="s">
        <v>75</v>
      </c>
      <c r="B40" s="5" t="s">
        <v>96</v>
      </c>
      <c r="C40" s="13">
        <v>230988193</v>
      </c>
      <c r="D40" s="13">
        <v>0</v>
      </c>
      <c r="E40" s="13">
        <v>0</v>
      </c>
      <c r="F40" s="15">
        <f t="shared" si="1"/>
        <v>230988193</v>
      </c>
      <c r="G40" s="5"/>
    </row>
    <row r="41" spans="1:7" ht="15.75" thickBot="1" x14ac:dyDescent="0.3">
      <c r="A41" s="6" t="s">
        <v>76</v>
      </c>
      <c r="B41" s="5" t="s">
        <v>97</v>
      </c>
      <c r="C41" s="13">
        <v>22694999</v>
      </c>
      <c r="D41" s="13">
        <v>0</v>
      </c>
      <c r="E41" s="13">
        <v>0</v>
      </c>
      <c r="F41" s="15">
        <f t="shared" si="1"/>
        <v>22694999</v>
      </c>
      <c r="G41" s="5"/>
    </row>
    <row r="42" spans="1:7" ht="15.75" thickBot="1" x14ac:dyDescent="0.3">
      <c r="A42" s="6" t="s">
        <v>77</v>
      </c>
      <c r="B42" s="5" t="s">
        <v>98</v>
      </c>
      <c r="C42" s="13">
        <v>0</v>
      </c>
      <c r="D42" s="13">
        <v>15546218</v>
      </c>
      <c r="E42" s="13">
        <v>0</v>
      </c>
      <c r="F42" s="15">
        <f t="shared" si="1"/>
        <v>15546218</v>
      </c>
      <c r="G42" s="5"/>
    </row>
    <row r="43" spans="1:7" ht="26.25" thickBot="1" x14ac:dyDescent="0.3">
      <c r="A43" s="6" t="s">
        <v>78</v>
      </c>
      <c r="B43" s="5" t="s">
        <v>99</v>
      </c>
      <c r="C43" s="13">
        <v>13774196</v>
      </c>
      <c r="D43" s="13">
        <v>0</v>
      </c>
      <c r="E43" s="13">
        <v>916412</v>
      </c>
      <c r="F43" s="13">
        <v>0</v>
      </c>
      <c r="G43" s="15">
        <f>C43+E43-D43</f>
        <v>14690608</v>
      </c>
    </row>
    <row r="44" spans="1:7" ht="26.25" thickBot="1" x14ac:dyDescent="0.3">
      <c r="A44" s="6" t="s">
        <v>79</v>
      </c>
      <c r="B44" s="5" t="s">
        <v>100</v>
      </c>
      <c r="C44" s="13">
        <v>155897534</v>
      </c>
      <c r="D44" s="13">
        <v>0</v>
      </c>
      <c r="E44" s="13">
        <v>101588329</v>
      </c>
      <c r="F44" s="13">
        <v>0</v>
      </c>
      <c r="G44" s="15">
        <f t="shared" ref="G44:G52" si="2">C44+E44-D44</f>
        <v>257485863</v>
      </c>
    </row>
    <row r="45" spans="1:7" ht="26.25" thickBot="1" x14ac:dyDescent="0.3">
      <c r="A45" s="6" t="s">
        <v>80</v>
      </c>
      <c r="B45" s="5" t="s">
        <v>101</v>
      </c>
      <c r="C45" s="13">
        <v>16201012</v>
      </c>
      <c r="D45" s="13">
        <v>0</v>
      </c>
      <c r="E45" s="13">
        <v>3191642</v>
      </c>
      <c r="F45" s="13">
        <v>0</v>
      </c>
      <c r="G45" s="15">
        <f t="shared" si="2"/>
        <v>19392654</v>
      </c>
    </row>
    <row r="46" spans="1:7" ht="39" thickBot="1" x14ac:dyDescent="0.3">
      <c r="A46" s="6" t="s">
        <v>81</v>
      </c>
      <c r="B46" s="5" t="s">
        <v>102</v>
      </c>
      <c r="C46" s="13">
        <v>69200173</v>
      </c>
      <c r="D46" s="13">
        <v>3487096</v>
      </c>
      <c r="E46" s="13">
        <v>0</v>
      </c>
      <c r="F46" s="13">
        <v>0</v>
      </c>
      <c r="G46" s="15">
        <f t="shared" si="2"/>
        <v>65713077</v>
      </c>
    </row>
    <row r="47" spans="1:7" ht="26.25" thickBot="1" x14ac:dyDescent="0.3">
      <c r="A47" s="6" t="s">
        <v>82</v>
      </c>
      <c r="B47" s="5" t="s">
        <v>103</v>
      </c>
      <c r="C47" s="13">
        <v>5103214</v>
      </c>
      <c r="D47" s="13">
        <v>0</v>
      </c>
      <c r="E47" s="13">
        <v>1855714</v>
      </c>
      <c r="F47" s="13">
        <v>0</v>
      </c>
      <c r="G47" s="15">
        <f t="shared" si="2"/>
        <v>6958928</v>
      </c>
    </row>
    <row r="48" spans="1:7" ht="26.25" thickBot="1" x14ac:dyDescent="0.3">
      <c r="A48" s="6" t="s">
        <v>83</v>
      </c>
      <c r="B48" s="5" t="s">
        <v>104</v>
      </c>
      <c r="C48" s="13">
        <v>39316910</v>
      </c>
      <c r="D48" s="13">
        <v>0</v>
      </c>
      <c r="E48" s="13">
        <v>1616500</v>
      </c>
      <c r="F48" s="13">
        <v>0</v>
      </c>
      <c r="G48" s="15">
        <f t="shared" si="2"/>
        <v>40933410</v>
      </c>
    </row>
    <row r="49" spans="1:8" ht="26.25" thickBot="1" x14ac:dyDescent="0.3">
      <c r="A49" s="6" t="s">
        <v>84</v>
      </c>
      <c r="B49" s="5" t="s">
        <v>105</v>
      </c>
      <c r="C49" s="13">
        <v>19443919</v>
      </c>
      <c r="D49" s="13">
        <v>0</v>
      </c>
      <c r="E49" s="13">
        <v>505179</v>
      </c>
      <c r="F49" s="13">
        <v>0</v>
      </c>
      <c r="G49" s="15">
        <f t="shared" si="2"/>
        <v>19949098</v>
      </c>
    </row>
    <row r="50" spans="1:8" ht="26.25" thickBot="1" x14ac:dyDescent="0.3">
      <c r="A50" s="6" t="s">
        <v>85</v>
      </c>
      <c r="B50" s="5" t="s">
        <v>106</v>
      </c>
      <c r="C50" s="13">
        <v>273034836</v>
      </c>
      <c r="D50" s="13">
        <v>42046643</v>
      </c>
      <c r="E50" s="13">
        <v>0</v>
      </c>
      <c r="F50" s="13">
        <v>0</v>
      </c>
      <c r="G50" s="15">
        <f t="shared" si="2"/>
        <v>230988193</v>
      </c>
    </row>
    <row r="51" spans="1:8" ht="26.25" thickBot="1" x14ac:dyDescent="0.3">
      <c r="A51" s="6" t="s">
        <v>86</v>
      </c>
      <c r="B51" s="5" t="s">
        <v>107</v>
      </c>
      <c r="C51" s="13">
        <v>30257997</v>
      </c>
      <c r="D51" s="13">
        <v>7562998</v>
      </c>
      <c r="E51" s="13">
        <v>0</v>
      </c>
      <c r="F51" s="13">
        <v>0</v>
      </c>
      <c r="G51" s="15">
        <f t="shared" si="2"/>
        <v>22694999</v>
      </c>
    </row>
    <row r="52" spans="1:8" ht="15.75" thickBot="1" x14ac:dyDescent="0.3">
      <c r="A52" s="6" t="s">
        <v>87</v>
      </c>
      <c r="B52" s="5" t="s">
        <v>108</v>
      </c>
      <c r="C52" s="13">
        <v>33000918</v>
      </c>
      <c r="D52" s="13">
        <v>0</v>
      </c>
      <c r="E52" s="13">
        <v>0</v>
      </c>
      <c r="F52" s="13">
        <v>0</v>
      </c>
      <c r="G52" s="15">
        <f t="shared" si="2"/>
        <v>33000918</v>
      </c>
    </row>
    <row r="53" spans="1:8" ht="26.25" thickBot="1" x14ac:dyDescent="0.3">
      <c r="A53" s="6" t="s">
        <v>88</v>
      </c>
      <c r="B53" s="5" t="s">
        <v>109</v>
      </c>
      <c r="C53" s="13">
        <v>33000918</v>
      </c>
      <c r="D53" s="13">
        <v>0</v>
      </c>
      <c r="E53" s="13">
        <v>0</v>
      </c>
      <c r="F53" s="13">
        <f>C53</f>
        <v>33000918</v>
      </c>
      <c r="G53" s="15">
        <v>0</v>
      </c>
    </row>
    <row r="54" spans="1:8" ht="26.25" thickBot="1" x14ac:dyDescent="0.3">
      <c r="A54" s="6" t="s">
        <v>110</v>
      </c>
      <c r="B54" s="5" t="s">
        <v>345</v>
      </c>
      <c r="C54" s="13">
        <v>349826954</v>
      </c>
      <c r="D54" s="13">
        <v>294280331</v>
      </c>
      <c r="E54" s="13">
        <v>0</v>
      </c>
      <c r="F54" s="15">
        <f>C54+D54-E54</f>
        <v>644107285</v>
      </c>
      <c r="G54" s="5"/>
    </row>
    <row r="55" spans="1:8" ht="15.75" thickBot="1" x14ac:dyDescent="0.3">
      <c r="A55" s="25"/>
      <c r="B55" s="5"/>
      <c r="C55" s="5"/>
      <c r="D55" s="5"/>
      <c r="E55" s="5"/>
      <c r="F55" s="5"/>
      <c r="G55" s="5"/>
    </row>
    <row r="56" spans="1:8" ht="15.75" thickBot="1" x14ac:dyDescent="0.3">
      <c r="A56" s="35" t="s">
        <v>12</v>
      </c>
      <c r="B56" s="36"/>
      <c r="C56" s="5"/>
      <c r="D56" s="5"/>
      <c r="E56" s="5"/>
      <c r="F56" s="18">
        <f>SUM(F33:F54)</f>
        <v>2217359971</v>
      </c>
      <c r="G56" s="18">
        <f>SUM(G33:G54)</f>
        <v>711807748</v>
      </c>
    </row>
    <row r="57" spans="1:8" ht="15.75" thickBot="1" x14ac:dyDescent="0.3">
      <c r="A57" s="37" t="s">
        <v>13</v>
      </c>
      <c r="B57" s="38"/>
      <c r="C57" s="7"/>
      <c r="D57" s="7"/>
      <c r="E57" s="7"/>
      <c r="F57" s="23">
        <f>F56+F31</f>
        <v>2558011668</v>
      </c>
      <c r="G57" s="23">
        <f>G56+G31</f>
        <v>724817363</v>
      </c>
      <c r="H57" s="21">
        <f>F57-G57</f>
        <v>1833194305</v>
      </c>
    </row>
    <row r="58" spans="1:8" ht="15.75" thickBot="1" x14ac:dyDescent="0.3">
      <c r="A58" s="35" t="s">
        <v>14</v>
      </c>
      <c r="B58" s="36"/>
      <c r="C58" s="5"/>
      <c r="D58" s="5"/>
      <c r="E58" s="5"/>
      <c r="F58" s="5"/>
      <c r="G58" s="5"/>
    </row>
    <row r="59" spans="1:8" ht="15.75" thickBot="1" x14ac:dyDescent="0.3">
      <c r="A59" s="39" t="s">
        <v>15</v>
      </c>
      <c r="B59" s="40"/>
      <c r="C59" s="5"/>
      <c r="D59" s="5"/>
      <c r="E59" s="5"/>
      <c r="F59" s="5"/>
      <c r="G59" s="5"/>
    </row>
    <row r="60" spans="1:8" ht="26.25" thickBot="1" x14ac:dyDescent="0.3">
      <c r="A60" s="6" t="s">
        <v>111</v>
      </c>
      <c r="B60" s="5" t="s">
        <v>112</v>
      </c>
      <c r="C60" s="13">
        <v>4623385</v>
      </c>
      <c r="D60" s="13">
        <v>4623385</v>
      </c>
      <c r="E60" s="13">
        <v>5976402</v>
      </c>
      <c r="F60" s="5"/>
      <c r="G60" s="15">
        <f t="shared" ref="G60:G83" si="3">C60+E60-D60</f>
        <v>5976402</v>
      </c>
    </row>
    <row r="61" spans="1:8" ht="26.25" thickBot="1" x14ac:dyDescent="0.3">
      <c r="A61" s="6" t="s">
        <v>113</v>
      </c>
      <c r="B61" s="5" t="s">
        <v>114</v>
      </c>
      <c r="C61" s="13">
        <v>1156985</v>
      </c>
      <c r="D61" s="13">
        <v>1241625</v>
      </c>
      <c r="E61" s="13">
        <v>789189</v>
      </c>
      <c r="F61" s="5"/>
      <c r="G61" s="15">
        <f t="shared" si="3"/>
        <v>704549</v>
      </c>
    </row>
    <row r="62" spans="1:8" ht="15.75" thickBot="1" x14ac:dyDescent="0.3">
      <c r="A62" s="6" t="s">
        <v>115</v>
      </c>
      <c r="B62" s="5" t="s">
        <v>116</v>
      </c>
      <c r="C62" s="13">
        <v>24245647</v>
      </c>
      <c r="D62" s="13">
        <v>288213321</v>
      </c>
      <c r="E62" s="13">
        <v>307750401</v>
      </c>
      <c r="F62" s="5"/>
      <c r="G62" s="15">
        <f t="shared" si="3"/>
        <v>43782727</v>
      </c>
    </row>
    <row r="63" spans="1:8" ht="15.75" thickBot="1" x14ac:dyDescent="0.3">
      <c r="A63" s="6" t="s">
        <v>117</v>
      </c>
      <c r="B63" s="5" t="s">
        <v>118</v>
      </c>
      <c r="C63" s="13">
        <v>3046585</v>
      </c>
      <c r="D63" s="13">
        <v>15689264</v>
      </c>
      <c r="E63" s="13">
        <v>22935614</v>
      </c>
      <c r="F63" s="5"/>
      <c r="G63" s="15">
        <f t="shared" si="3"/>
        <v>10292935</v>
      </c>
    </row>
    <row r="64" spans="1:8" ht="15.75" thickBot="1" x14ac:dyDescent="0.3">
      <c r="A64" s="6" t="s">
        <v>119</v>
      </c>
      <c r="B64" s="5" t="s">
        <v>120</v>
      </c>
      <c r="C64" s="13">
        <v>26743743</v>
      </c>
      <c r="D64" s="13">
        <v>23365246</v>
      </c>
      <c r="E64" s="13">
        <v>384184</v>
      </c>
      <c r="F64" s="5"/>
      <c r="G64" s="15">
        <f t="shared" si="3"/>
        <v>3762681</v>
      </c>
    </row>
    <row r="65" spans="1:8" ht="15.75" thickBot="1" x14ac:dyDescent="0.3">
      <c r="A65" s="6" t="s">
        <v>121</v>
      </c>
      <c r="B65" s="5" t="s">
        <v>122</v>
      </c>
      <c r="C65" s="13">
        <v>175867</v>
      </c>
      <c r="D65" s="13">
        <v>1262716</v>
      </c>
      <c r="E65" s="13">
        <v>1870837</v>
      </c>
      <c r="F65" s="5"/>
      <c r="G65" s="15">
        <f t="shared" si="3"/>
        <v>783988</v>
      </c>
    </row>
    <row r="66" spans="1:8" ht="26.25" thickBot="1" x14ac:dyDescent="0.3">
      <c r="A66" s="6" t="s">
        <v>123</v>
      </c>
      <c r="B66" s="5" t="s">
        <v>124</v>
      </c>
      <c r="C66" s="13">
        <v>1771956</v>
      </c>
      <c r="D66" s="13">
        <v>8059892</v>
      </c>
      <c r="E66" s="13">
        <v>8849174</v>
      </c>
      <c r="F66" s="5"/>
      <c r="G66" s="15">
        <f t="shared" si="3"/>
        <v>2561238</v>
      </c>
    </row>
    <row r="67" spans="1:8" ht="15.75" thickBot="1" x14ac:dyDescent="0.3">
      <c r="A67" s="6" t="s">
        <v>125</v>
      </c>
      <c r="B67" s="5" t="s">
        <v>126</v>
      </c>
      <c r="C67" s="13">
        <v>0</v>
      </c>
      <c r="D67" s="13">
        <v>3882888</v>
      </c>
      <c r="E67" s="13">
        <v>3882888</v>
      </c>
      <c r="F67" s="15"/>
      <c r="G67" s="15">
        <f t="shared" si="3"/>
        <v>0</v>
      </c>
    </row>
    <row r="68" spans="1:8" ht="15.75" thickBot="1" x14ac:dyDescent="0.3">
      <c r="A68" s="6" t="s">
        <v>127</v>
      </c>
      <c r="B68" s="5" t="s">
        <v>128</v>
      </c>
      <c r="C68" s="13">
        <v>50938</v>
      </c>
      <c r="D68" s="13">
        <v>124962087</v>
      </c>
      <c r="E68" s="13">
        <v>124962087</v>
      </c>
      <c r="F68" s="15"/>
      <c r="G68" s="15">
        <f>C68+E68-D68</f>
        <v>50938</v>
      </c>
    </row>
    <row r="69" spans="1:8" ht="15.75" thickBot="1" x14ac:dyDescent="0.3">
      <c r="A69" s="6" t="s">
        <v>129</v>
      </c>
      <c r="B69" s="5" t="s">
        <v>130</v>
      </c>
      <c r="C69" s="13">
        <v>132800982</v>
      </c>
      <c r="D69" s="13">
        <v>42133227</v>
      </c>
      <c r="E69" s="13">
        <v>98910809</v>
      </c>
      <c r="F69" s="5"/>
      <c r="G69" s="15">
        <f t="shared" si="3"/>
        <v>189578564</v>
      </c>
    </row>
    <row r="70" spans="1:8" ht="15.75" thickBot="1" x14ac:dyDescent="0.3">
      <c r="A70" s="6" t="s">
        <v>131</v>
      </c>
      <c r="B70" s="5" t="s">
        <v>132</v>
      </c>
      <c r="C70" s="13">
        <v>1761250</v>
      </c>
      <c r="D70" s="13">
        <v>4066734</v>
      </c>
      <c r="E70" s="13">
        <v>4066734</v>
      </c>
      <c r="F70" s="5"/>
      <c r="G70" s="15">
        <f t="shared" si="3"/>
        <v>1761250</v>
      </c>
      <c r="H70" s="20"/>
    </row>
    <row r="71" spans="1:8" ht="15.75" thickBot="1" x14ac:dyDescent="0.3">
      <c r="A71" s="6" t="s">
        <v>133</v>
      </c>
      <c r="B71" s="5" t="s">
        <v>134</v>
      </c>
      <c r="C71" s="13">
        <v>0</v>
      </c>
      <c r="D71" s="13">
        <v>564464</v>
      </c>
      <c r="E71" s="13">
        <v>564464</v>
      </c>
      <c r="F71" s="5"/>
      <c r="G71" s="15">
        <f t="shared" si="3"/>
        <v>0</v>
      </c>
    </row>
    <row r="72" spans="1:8" ht="26.25" thickBot="1" x14ac:dyDescent="0.3">
      <c r="A72" s="6" t="s">
        <v>135</v>
      </c>
      <c r="B72" s="5" t="s">
        <v>136</v>
      </c>
      <c r="C72" s="13">
        <v>51561474</v>
      </c>
      <c r="D72" s="13">
        <v>197679064</v>
      </c>
      <c r="E72" s="13">
        <v>213316524</v>
      </c>
      <c r="F72" s="5"/>
      <c r="G72" s="15">
        <f t="shared" si="3"/>
        <v>67198934</v>
      </c>
    </row>
    <row r="73" spans="1:8" ht="26.25" thickBot="1" x14ac:dyDescent="0.3">
      <c r="A73" s="6" t="s">
        <v>137</v>
      </c>
      <c r="B73" s="5" t="s">
        <v>138</v>
      </c>
      <c r="C73" s="13">
        <v>0</v>
      </c>
      <c r="D73" s="13">
        <v>3021177</v>
      </c>
      <c r="E73" s="13">
        <v>3021177</v>
      </c>
      <c r="F73" s="5"/>
      <c r="G73" s="15">
        <f t="shared" si="3"/>
        <v>0</v>
      </c>
    </row>
    <row r="74" spans="1:8" ht="26.25" thickBot="1" x14ac:dyDescent="0.3">
      <c r="A74" s="6" t="s">
        <v>139</v>
      </c>
      <c r="B74" s="5" t="s">
        <v>140</v>
      </c>
      <c r="C74" s="13">
        <v>0</v>
      </c>
      <c r="D74" s="13">
        <v>17341089</v>
      </c>
      <c r="E74" s="13">
        <v>17341089</v>
      </c>
      <c r="F74" s="5"/>
      <c r="G74" s="15">
        <f t="shared" si="3"/>
        <v>0</v>
      </c>
    </row>
    <row r="75" spans="1:8" ht="15.75" thickBot="1" x14ac:dyDescent="0.3">
      <c r="A75" s="6" t="s">
        <v>141</v>
      </c>
      <c r="B75" s="5" t="s">
        <v>142</v>
      </c>
      <c r="C75" s="13">
        <v>3401157</v>
      </c>
      <c r="D75" s="13">
        <v>3401157</v>
      </c>
      <c r="E75" s="13">
        <v>4619004</v>
      </c>
      <c r="F75" s="5"/>
      <c r="G75" s="15">
        <f t="shared" si="3"/>
        <v>4619004</v>
      </c>
    </row>
    <row r="76" spans="1:8" ht="15.75" thickBot="1" x14ac:dyDescent="0.3">
      <c r="A76" s="6" t="s">
        <v>143</v>
      </c>
      <c r="B76" s="5" t="s">
        <v>144</v>
      </c>
      <c r="C76" s="13">
        <v>49164515</v>
      </c>
      <c r="D76" s="13">
        <v>49164515</v>
      </c>
      <c r="E76" s="13">
        <v>64495064</v>
      </c>
      <c r="F76" s="5"/>
      <c r="G76" s="15">
        <f t="shared" si="3"/>
        <v>64495064</v>
      </c>
    </row>
    <row r="77" spans="1:8" ht="15.75" thickBot="1" x14ac:dyDescent="0.3">
      <c r="A77" s="6" t="s">
        <v>145</v>
      </c>
      <c r="B77" s="5" t="s">
        <v>146</v>
      </c>
      <c r="C77" s="13">
        <v>2663879</v>
      </c>
      <c r="D77" s="13">
        <v>18032205</v>
      </c>
      <c r="E77" s="13">
        <v>18466830</v>
      </c>
      <c r="F77" s="5"/>
      <c r="G77" s="15">
        <f t="shared" si="3"/>
        <v>3098504</v>
      </c>
    </row>
    <row r="78" spans="1:8" ht="26.25" thickBot="1" x14ac:dyDescent="0.3">
      <c r="A78" s="6" t="s">
        <v>147</v>
      </c>
      <c r="B78" s="5" t="s">
        <v>148</v>
      </c>
      <c r="C78" s="13">
        <v>0</v>
      </c>
      <c r="D78" s="13">
        <v>1601935</v>
      </c>
      <c r="E78" s="13">
        <v>1601935</v>
      </c>
      <c r="F78" s="5"/>
      <c r="G78" s="15">
        <f t="shared" si="3"/>
        <v>0</v>
      </c>
    </row>
    <row r="79" spans="1:8" ht="15.75" thickBot="1" x14ac:dyDescent="0.3">
      <c r="A79" s="6" t="s">
        <v>335</v>
      </c>
      <c r="B79" s="5" t="s">
        <v>336</v>
      </c>
      <c r="C79" s="13">
        <v>0</v>
      </c>
      <c r="D79" s="13">
        <v>0</v>
      </c>
      <c r="E79" s="13">
        <v>21038531</v>
      </c>
      <c r="F79" s="5"/>
      <c r="G79" s="15">
        <f t="shared" si="3"/>
        <v>21038531</v>
      </c>
    </row>
    <row r="80" spans="1:8" ht="15.75" thickBot="1" x14ac:dyDescent="0.3">
      <c r="A80" s="6" t="s">
        <v>149</v>
      </c>
      <c r="B80" s="5" t="s">
        <v>150</v>
      </c>
      <c r="C80" s="13">
        <v>125736574</v>
      </c>
      <c r="D80" s="13">
        <v>0</v>
      </c>
      <c r="E80" s="13">
        <v>172430893</v>
      </c>
      <c r="F80" s="5"/>
      <c r="G80" s="15">
        <f t="shared" si="3"/>
        <v>298167467</v>
      </c>
    </row>
    <row r="81" spans="1:10" ht="15.75" thickBot="1" x14ac:dyDescent="0.3">
      <c r="A81" s="6" t="s">
        <v>151</v>
      </c>
      <c r="B81" s="5" t="s">
        <v>152</v>
      </c>
      <c r="C81" s="13">
        <v>215588619</v>
      </c>
      <c r="D81" s="13">
        <v>43194426</v>
      </c>
      <c r="E81" s="13">
        <v>0</v>
      </c>
      <c r="F81" s="5"/>
      <c r="G81" s="15">
        <f t="shared" si="3"/>
        <v>172394193</v>
      </c>
    </row>
    <row r="82" spans="1:10" ht="26.25" thickBot="1" x14ac:dyDescent="0.3">
      <c r="A82" s="6" t="s">
        <v>163</v>
      </c>
      <c r="B82" s="5" t="s">
        <v>346</v>
      </c>
      <c r="C82" s="13">
        <v>117841815</v>
      </c>
      <c r="D82" s="13">
        <v>0</v>
      </c>
      <c r="E82" s="13">
        <v>267221127</v>
      </c>
      <c r="F82" s="5"/>
      <c r="G82" s="15">
        <f t="shared" si="3"/>
        <v>385062942</v>
      </c>
    </row>
    <row r="83" spans="1:10" ht="26.25" thickBot="1" x14ac:dyDescent="0.3">
      <c r="A83" s="6" t="s">
        <v>153</v>
      </c>
      <c r="B83" s="5" t="s">
        <v>154</v>
      </c>
      <c r="C83" s="13">
        <v>196050088</v>
      </c>
      <c r="D83" s="13">
        <v>54711652</v>
      </c>
      <c r="E83" s="13">
        <v>0</v>
      </c>
      <c r="F83" s="5"/>
      <c r="G83" s="15">
        <f t="shared" si="3"/>
        <v>141338436</v>
      </c>
    </row>
    <row r="84" spans="1:10" ht="15.75" thickBot="1" x14ac:dyDescent="0.3">
      <c r="A84" s="35" t="s">
        <v>16</v>
      </c>
      <c r="B84" s="36"/>
      <c r="C84" s="17"/>
      <c r="D84" s="17"/>
      <c r="E84" s="17"/>
      <c r="F84" s="18">
        <f>SUM(F60:F83)</f>
        <v>0</v>
      </c>
      <c r="G84" s="18">
        <f>SUM(G60:G83)</f>
        <v>1416668347</v>
      </c>
    </row>
    <row r="85" spans="1:10" ht="15.75" thickBot="1" x14ac:dyDescent="0.3">
      <c r="A85" s="35" t="s">
        <v>17</v>
      </c>
      <c r="B85" s="36"/>
      <c r="C85" s="5"/>
      <c r="D85" s="5"/>
      <c r="E85" s="5"/>
      <c r="F85" s="5"/>
      <c r="G85" s="5"/>
    </row>
    <row r="86" spans="1:10" ht="15.75" thickBot="1" x14ac:dyDescent="0.3">
      <c r="A86" s="6" t="s">
        <v>157</v>
      </c>
      <c r="B86" s="5" t="s">
        <v>158</v>
      </c>
      <c r="C86" s="13">
        <v>308400</v>
      </c>
      <c r="D86" s="13">
        <v>0</v>
      </c>
      <c r="E86" s="13">
        <v>0</v>
      </c>
      <c r="F86" s="5"/>
      <c r="G86" s="15">
        <f>C86+E86-D86</f>
        <v>308400</v>
      </c>
    </row>
    <row r="87" spans="1:10" ht="26.25" thickBot="1" x14ac:dyDescent="0.3">
      <c r="A87" s="6" t="s">
        <v>159</v>
      </c>
      <c r="B87" s="5" t="s">
        <v>160</v>
      </c>
      <c r="C87" s="13">
        <v>34112936</v>
      </c>
      <c r="D87" s="5"/>
      <c r="E87" s="5"/>
      <c r="F87" s="5"/>
      <c r="G87" s="15">
        <f>C87+E87-D87</f>
        <v>34112936</v>
      </c>
    </row>
    <row r="88" spans="1:10" ht="15.75" thickBot="1" x14ac:dyDescent="0.3">
      <c r="A88" s="6" t="s">
        <v>161</v>
      </c>
      <c r="B88" s="5" t="s">
        <v>162</v>
      </c>
      <c r="C88" s="13">
        <v>38067881</v>
      </c>
      <c r="D88" s="5"/>
      <c r="E88" s="5"/>
      <c r="F88" s="15">
        <f>C88</f>
        <v>38067881</v>
      </c>
      <c r="G88" s="5"/>
    </row>
    <row r="89" spans="1:10" ht="15.75" thickBot="1" x14ac:dyDescent="0.3">
      <c r="A89" s="6" t="s">
        <v>155</v>
      </c>
      <c r="B89" s="5" t="s">
        <v>156</v>
      </c>
      <c r="C89" s="13">
        <v>512728955</v>
      </c>
      <c r="D89" s="24">
        <v>0</v>
      </c>
      <c r="E89" s="13">
        <v>61642418</v>
      </c>
      <c r="F89" s="5"/>
      <c r="G89" s="15">
        <f>C89+E89-D89</f>
        <v>574371373</v>
      </c>
    </row>
    <row r="90" spans="1:10" ht="15.75" thickBot="1" x14ac:dyDescent="0.3">
      <c r="A90" s="6"/>
      <c r="B90" s="5" t="s">
        <v>166</v>
      </c>
      <c r="C90" s="13"/>
      <c r="D90" s="5"/>
      <c r="E90" s="5"/>
      <c r="F90" s="15">
        <v>154198870</v>
      </c>
      <c r="G90" s="15">
        <v>0</v>
      </c>
      <c r="I90" s="20"/>
    </row>
    <row r="91" spans="1:10" ht="15.75" thickBot="1" x14ac:dyDescent="0.3">
      <c r="A91" s="35" t="s">
        <v>18</v>
      </c>
      <c r="B91" s="36"/>
      <c r="C91" s="17"/>
      <c r="D91" s="17"/>
      <c r="E91" s="17"/>
      <c r="F91" s="18">
        <f>SUM(F86:F90)</f>
        <v>192266751</v>
      </c>
      <c r="G91" s="18">
        <f>SUM(G86:G90)</f>
        <v>608792709</v>
      </c>
      <c r="H91" s="20"/>
    </row>
    <row r="92" spans="1:10" ht="15.75" thickBot="1" x14ac:dyDescent="0.3">
      <c r="A92" s="37" t="s">
        <v>19</v>
      </c>
      <c r="B92" s="38"/>
      <c r="C92" s="9"/>
      <c r="D92" s="9"/>
      <c r="E92" s="9"/>
      <c r="F92" s="19">
        <f>F91+F84</f>
        <v>192266751</v>
      </c>
      <c r="G92" s="19">
        <f>G91+G84</f>
        <v>2025461056</v>
      </c>
      <c r="H92" s="21">
        <f>G92-F92</f>
        <v>1833194305</v>
      </c>
      <c r="J92" s="20"/>
    </row>
    <row r="93" spans="1:10" ht="15.75" thickBot="1" x14ac:dyDescent="0.3">
      <c r="A93" s="35" t="s">
        <v>20</v>
      </c>
      <c r="B93" s="36"/>
      <c r="C93" s="5"/>
      <c r="D93" s="5"/>
      <c r="E93" s="5"/>
      <c r="F93" s="5"/>
      <c r="G93" s="5"/>
    </row>
    <row r="94" spans="1:10" ht="15.75" thickBot="1" x14ac:dyDescent="0.3">
      <c r="A94" s="6" t="s">
        <v>167</v>
      </c>
      <c r="B94" s="5" t="s">
        <v>168</v>
      </c>
      <c r="C94" s="13"/>
      <c r="D94" s="5"/>
      <c r="E94" s="5"/>
      <c r="F94" s="15"/>
      <c r="G94" s="15">
        <v>2024</v>
      </c>
    </row>
    <row r="95" spans="1:10" ht="15.75" thickBot="1" x14ac:dyDescent="0.3">
      <c r="A95" s="6" t="s">
        <v>169</v>
      </c>
      <c r="B95" s="5" t="s">
        <v>170</v>
      </c>
      <c r="C95" s="13"/>
      <c r="D95" s="5"/>
      <c r="E95" s="5"/>
      <c r="F95" s="5"/>
      <c r="G95" s="15">
        <v>121745769</v>
      </c>
    </row>
    <row r="96" spans="1:10" ht="26.25" thickBot="1" x14ac:dyDescent="0.3">
      <c r="A96" s="6" t="s">
        <v>171</v>
      </c>
      <c r="B96" s="5" t="s">
        <v>172</v>
      </c>
      <c r="C96" s="13"/>
      <c r="D96" s="5"/>
      <c r="E96" s="5"/>
      <c r="F96" s="5"/>
      <c r="G96" s="15">
        <v>58129250</v>
      </c>
    </row>
    <row r="97" spans="1:7" ht="15.75" thickBot="1" x14ac:dyDescent="0.3">
      <c r="A97" s="6" t="s">
        <v>173</v>
      </c>
      <c r="B97" s="5" t="s">
        <v>174</v>
      </c>
      <c r="C97" s="13"/>
      <c r="D97" s="5"/>
      <c r="E97" s="5"/>
      <c r="F97" s="5"/>
      <c r="G97" s="15">
        <v>739867976</v>
      </c>
    </row>
    <row r="98" spans="1:7" ht="15.75" thickBot="1" x14ac:dyDescent="0.3">
      <c r="A98" s="6" t="s">
        <v>175</v>
      </c>
      <c r="B98" s="5" t="s">
        <v>176</v>
      </c>
      <c r="C98" s="13"/>
      <c r="D98" s="5"/>
      <c r="E98" s="5"/>
      <c r="F98" s="5"/>
      <c r="G98" s="15">
        <v>63197831</v>
      </c>
    </row>
    <row r="99" spans="1:7" ht="15.75" thickBot="1" x14ac:dyDescent="0.3">
      <c r="A99" s="6" t="s">
        <v>177</v>
      </c>
      <c r="B99" s="5" t="s">
        <v>178</v>
      </c>
      <c r="C99" s="13"/>
      <c r="D99" s="5"/>
      <c r="E99" s="5"/>
      <c r="F99" s="5"/>
      <c r="G99" s="15">
        <v>24346</v>
      </c>
    </row>
    <row r="100" spans="1:7" ht="15.75" thickBot="1" x14ac:dyDescent="0.3">
      <c r="A100" s="6" t="s">
        <v>179</v>
      </c>
      <c r="B100" s="5" t="s">
        <v>180</v>
      </c>
      <c r="C100" s="26"/>
      <c r="D100" s="5"/>
      <c r="E100" s="5"/>
      <c r="F100" s="5"/>
      <c r="G100" s="15">
        <v>656105105</v>
      </c>
    </row>
    <row r="101" spans="1:7" ht="15.75" thickBot="1" x14ac:dyDescent="0.3">
      <c r="A101" s="6" t="s">
        <v>181</v>
      </c>
      <c r="B101" s="5" t="s">
        <v>182</v>
      </c>
      <c r="C101" s="13"/>
      <c r="D101" s="5"/>
      <c r="E101" s="5"/>
      <c r="F101" s="5"/>
      <c r="G101" s="15">
        <v>114930758</v>
      </c>
    </row>
    <row r="102" spans="1:7" ht="15.75" thickBot="1" x14ac:dyDescent="0.3">
      <c r="A102" s="6" t="s">
        <v>183</v>
      </c>
      <c r="B102" s="5" t="s">
        <v>184</v>
      </c>
      <c r="C102" s="13"/>
      <c r="D102" s="5"/>
      <c r="E102" s="5"/>
      <c r="F102" s="5"/>
      <c r="G102" s="15">
        <v>2005171863</v>
      </c>
    </row>
    <row r="103" spans="1:7" ht="15.75" thickBot="1" x14ac:dyDescent="0.3">
      <c r="A103" s="6" t="s">
        <v>185</v>
      </c>
      <c r="B103" s="5" t="s">
        <v>186</v>
      </c>
      <c r="C103" s="13"/>
      <c r="D103" s="5"/>
      <c r="E103" s="5"/>
      <c r="F103" s="5"/>
      <c r="G103" s="15">
        <v>114380140</v>
      </c>
    </row>
    <row r="104" spans="1:7" ht="15.75" thickBot="1" x14ac:dyDescent="0.3">
      <c r="A104" s="6" t="s">
        <v>187</v>
      </c>
      <c r="B104" s="5" t="s">
        <v>188</v>
      </c>
      <c r="C104" s="13"/>
      <c r="D104" s="5"/>
      <c r="E104" s="5"/>
      <c r="F104" s="5"/>
      <c r="G104" s="15">
        <v>83759111</v>
      </c>
    </row>
    <row r="105" spans="1:7" ht="15.75" thickBot="1" x14ac:dyDescent="0.3">
      <c r="A105" s="6" t="s">
        <v>189</v>
      </c>
      <c r="B105" s="5" t="s">
        <v>190</v>
      </c>
      <c r="C105" s="13"/>
      <c r="D105" s="5"/>
      <c r="E105" s="5"/>
      <c r="F105" s="5"/>
      <c r="G105" s="15">
        <v>183374082</v>
      </c>
    </row>
    <row r="106" spans="1:7" ht="15.75" thickBot="1" x14ac:dyDescent="0.3">
      <c r="A106" s="6" t="s">
        <v>191</v>
      </c>
      <c r="B106" s="5" t="s">
        <v>192</v>
      </c>
      <c r="C106" s="13"/>
      <c r="D106" s="5"/>
      <c r="E106" s="5"/>
      <c r="F106" s="5"/>
      <c r="G106" s="15">
        <v>61669641</v>
      </c>
    </row>
    <row r="107" spans="1:7" ht="26.25" thickBot="1" x14ac:dyDescent="0.3">
      <c r="A107" s="6" t="s">
        <v>305</v>
      </c>
      <c r="B107" s="5" t="s">
        <v>306</v>
      </c>
      <c r="C107" s="13"/>
      <c r="D107" s="5"/>
      <c r="E107" s="5"/>
      <c r="F107" s="5"/>
      <c r="G107" s="15">
        <v>17671161</v>
      </c>
    </row>
    <row r="108" spans="1:7" ht="26.25" thickBot="1" x14ac:dyDescent="0.3">
      <c r="A108" s="6" t="s">
        <v>193</v>
      </c>
      <c r="B108" s="5" t="s">
        <v>307</v>
      </c>
      <c r="C108" s="13"/>
      <c r="D108" s="5"/>
      <c r="E108" s="5"/>
      <c r="F108" s="5"/>
      <c r="G108" s="15">
        <v>206720199</v>
      </c>
    </row>
    <row r="109" spans="1:7" ht="15.75" thickBot="1" x14ac:dyDescent="0.3">
      <c r="A109" s="6" t="s">
        <v>283</v>
      </c>
      <c r="B109" s="5" t="s">
        <v>284</v>
      </c>
      <c r="C109" s="13"/>
      <c r="D109" s="5"/>
      <c r="E109" s="5"/>
      <c r="F109" s="5"/>
      <c r="G109" s="15">
        <v>22954119</v>
      </c>
    </row>
    <row r="110" spans="1:7" ht="15.75" thickBot="1" x14ac:dyDescent="0.3">
      <c r="A110" s="6" t="s">
        <v>195</v>
      </c>
      <c r="B110" s="5" t="s">
        <v>196</v>
      </c>
      <c r="C110" s="13"/>
      <c r="D110" s="5"/>
      <c r="E110" s="5"/>
      <c r="F110" s="5"/>
      <c r="G110" s="15">
        <v>41479826</v>
      </c>
    </row>
    <row r="111" spans="1:7" ht="15.75" thickBot="1" x14ac:dyDescent="0.3">
      <c r="A111" s="6" t="s">
        <v>308</v>
      </c>
      <c r="B111" s="5" t="s">
        <v>309</v>
      </c>
      <c r="C111" s="13"/>
      <c r="D111" s="5"/>
      <c r="E111" s="5"/>
      <c r="F111" s="5"/>
      <c r="G111" s="15">
        <v>18222081</v>
      </c>
    </row>
    <row r="112" spans="1:7" ht="15.75" thickBot="1" x14ac:dyDescent="0.3">
      <c r="A112" s="6" t="s">
        <v>197</v>
      </c>
      <c r="B112" s="5" t="s">
        <v>198</v>
      </c>
      <c r="C112" s="13"/>
      <c r="D112" s="5"/>
      <c r="E112" s="5"/>
      <c r="F112" s="5"/>
      <c r="G112" s="15">
        <v>546979668</v>
      </c>
    </row>
    <row r="113" spans="1:7" ht="15.75" thickBot="1" x14ac:dyDescent="0.3">
      <c r="A113" s="6" t="s">
        <v>199</v>
      </c>
      <c r="B113" s="5" t="s">
        <v>200</v>
      </c>
      <c r="C113" s="13"/>
      <c r="D113" s="5"/>
      <c r="E113" s="5"/>
      <c r="F113" s="5"/>
      <c r="G113" s="15">
        <v>3341303</v>
      </c>
    </row>
    <row r="114" spans="1:7" ht="15.75" thickBot="1" x14ac:dyDescent="0.3">
      <c r="A114" s="6" t="s">
        <v>201</v>
      </c>
      <c r="B114" s="5" t="s">
        <v>202</v>
      </c>
      <c r="C114" s="13"/>
      <c r="D114" s="5"/>
      <c r="E114" s="5"/>
      <c r="F114" s="5"/>
      <c r="G114" s="15">
        <v>38259257</v>
      </c>
    </row>
    <row r="115" spans="1:7" ht="15.75" customHeight="1" thickBot="1" x14ac:dyDescent="0.3">
      <c r="A115" s="35" t="s">
        <v>21</v>
      </c>
      <c r="B115" s="36"/>
      <c r="C115" s="17"/>
      <c r="D115" s="17"/>
      <c r="E115" s="17"/>
      <c r="F115" s="18">
        <f>SUM(F94:F114)</f>
        <v>0</v>
      </c>
      <c r="G115" s="18">
        <f>SUM(G94:G114)</f>
        <v>5097985510</v>
      </c>
    </row>
    <row r="116" spans="1:7" ht="15.75" thickBot="1" x14ac:dyDescent="0.3">
      <c r="A116" s="35" t="s">
        <v>22</v>
      </c>
      <c r="B116" s="36"/>
      <c r="C116" s="5"/>
      <c r="D116" s="5"/>
      <c r="E116" s="5"/>
      <c r="F116" s="5"/>
      <c r="G116" s="5"/>
    </row>
    <row r="117" spans="1:7" ht="15.75" thickBot="1" x14ac:dyDescent="0.3">
      <c r="A117" s="6" t="s">
        <v>203</v>
      </c>
      <c r="B117" s="22" t="s">
        <v>204</v>
      </c>
      <c r="C117" s="13"/>
      <c r="D117" s="5"/>
      <c r="E117" s="5"/>
      <c r="F117" s="15">
        <v>2980549684</v>
      </c>
      <c r="G117" s="5"/>
    </row>
    <row r="118" spans="1:7" ht="15.75" thickBot="1" x14ac:dyDescent="0.3">
      <c r="A118" s="6" t="s">
        <v>205</v>
      </c>
      <c r="B118" s="22" t="s">
        <v>206</v>
      </c>
      <c r="C118" s="13"/>
      <c r="D118" s="5"/>
      <c r="E118" s="5"/>
      <c r="F118" s="15">
        <v>61053101</v>
      </c>
      <c r="G118" s="5"/>
    </row>
    <row r="119" spans="1:7" ht="26.25" thickBot="1" x14ac:dyDescent="0.3">
      <c r="A119" s="6" t="s">
        <v>207</v>
      </c>
      <c r="B119" s="22" t="s">
        <v>208</v>
      </c>
      <c r="C119" s="13"/>
      <c r="D119" s="5"/>
      <c r="E119" s="5"/>
      <c r="F119" s="15">
        <v>41572326</v>
      </c>
      <c r="G119" s="5"/>
    </row>
    <row r="120" spans="1:7" ht="15.75" thickBot="1" x14ac:dyDescent="0.3">
      <c r="A120" s="6" t="s">
        <v>209</v>
      </c>
      <c r="B120" s="22" t="s">
        <v>210</v>
      </c>
      <c r="C120" s="13"/>
      <c r="D120" s="5"/>
      <c r="E120" s="5"/>
      <c r="F120" s="15">
        <v>42606278</v>
      </c>
      <c r="G120" s="5"/>
    </row>
    <row r="121" spans="1:7" ht="15.75" thickBot="1" x14ac:dyDescent="0.3">
      <c r="A121" s="6" t="s">
        <v>211</v>
      </c>
      <c r="B121" s="22" t="s">
        <v>212</v>
      </c>
      <c r="C121" s="13"/>
      <c r="D121" s="5"/>
      <c r="E121" s="5"/>
      <c r="F121" s="15">
        <v>205551978</v>
      </c>
      <c r="G121" s="5"/>
    </row>
    <row r="122" spans="1:7" ht="26.25" thickBot="1" x14ac:dyDescent="0.3">
      <c r="A122" s="6" t="s">
        <v>322</v>
      </c>
      <c r="B122" s="22" t="s">
        <v>324</v>
      </c>
      <c r="C122" s="13"/>
      <c r="D122" s="5"/>
      <c r="E122" s="5"/>
      <c r="F122" s="15">
        <v>7436174</v>
      </c>
      <c r="G122" s="5"/>
    </row>
    <row r="123" spans="1:7" ht="15.75" thickBot="1" x14ac:dyDescent="0.3">
      <c r="A123" s="6" t="s">
        <v>323</v>
      </c>
      <c r="B123" s="22" t="s">
        <v>325</v>
      </c>
      <c r="C123" s="13"/>
      <c r="D123" s="5"/>
      <c r="E123" s="5"/>
      <c r="F123" s="15">
        <v>797501</v>
      </c>
      <c r="G123" s="5"/>
    </row>
    <row r="124" spans="1:7" ht="15.75" thickBot="1" x14ac:dyDescent="0.3">
      <c r="A124" s="6" t="s">
        <v>213</v>
      </c>
      <c r="B124" s="22" t="s">
        <v>214</v>
      </c>
      <c r="C124" s="13"/>
      <c r="D124" s="5"/>
      <c r="E124" s="5"/>
      <c r="F124" s="15">
        <v>281830216</v>
      </c>
      <c r="G124" s="5"/>
    </row>
    <row r="125" spans="1:7" ht="26.25" thickBot="1" x14ac:dyDescent="0.3">
      <c r="A125" s="6" t="s">
        <v>215</v>
      </c>
      <c r="B125" s="22" t="s">
        <v>216</v>
      </c>
      <c r="C125" s="13"/>
      <c r="D125" s="5"/>
      <c r="E125" s="5"/>
      <c r="F125" s="15">
        <v>5989423</v>
      </c>
      <c r="G125" s="5"/>
    </row>
    <row r="126" spans="1:7" ht="15.75" thickBot="1" x14ac:dyDescent="0.3">
      <c r="A126" s="6" t="s">
        <v>217</v>
      </c>
      <c r="B126" s="22" t="s">
        <v>218</v>
      </c>
      <c r="C126" s="13"/>
      <c r="D126" s="5"/>
      <c r="E126" s="5"/>
      <c r="F126" s="15">
        <v>81942238</v>
      </c>
      <c r="G126" s="5"/>
    </row>
    <row r="127" spans="1:7" ht="15.75" thickBot="1" x14ac:dyDescent="0.3">
      <c r="A127" s="6" t="s">
        <v>219</v>
      </c>
      <c r="B127" s="22" t="s">
        <v>220</v>
      </c>
      <c r="C127" s="13"/>
      <c r="D127" s="5"/>
      <c r="E127" s="5"/>
      <c r="F127" s="15">
        <v>19873083</v>
      </c>
      <c r="G127" s="5"/>
    </row>
    <row r="128" spans="1:7" ht="26.25" thickBot="1" x14ac:dyDescent="0.3">
      <c r="A128" s="6" t="s">
        <v>221</v>
      </c>
      <c r="B128" s="22" t="s">
        <v>222</v>
      </c>
      <c r="C128" s="13"/>
      <c r="D128" s="5"/>
      <c r="E128" s="5"/>
      <c r="F128" s="15">
        <v>1409324</v>
      </c>
      <c r="G128" s="5"/>
    </row>
    <row r="129" spans="1:7" ht="15.75" thickBot="1" x14ac:dyDescent="0.3">
      <c r="A129" s="6" t="s">
        <v>223</v>
      </c>
      <c r="B129" s="22" t="s">
        <v>224</v>
      </c>
      <c r="C129" s="13"/>
      <c r="D129" s="5"/>
      <c r="E129" s="5"/>
      <c r="F129" s="15">
        <v>206341873</v>
      </c>
      <c r="G129" s="5"/>
    </row>
    <row r="130" spans="1:7" ht="26.25" thickBot="1" x14ac:dyDescent="0.3">
      <c r="A130" s="6" t="s">
        <v>225</v>
      </c>
      <c r="B130" s="22" t="s">
        <v>226</v>
      </c>
      <c r="C130" s="13"/>
      <c r="D130" s="5"/>
      <c r="E130" s="5"/>
      <c r="F130" s="15">
        <v>2242079</v>
      </c>
      <c r="G130" s="5"/>
    </row>
    <row r="131" spans="1:7" ht="15.75" thickBot="1" x14ac:dyDescent="0.3">
      <c r="A131" s="6" t="s">
        <v>227</v>
      </c>
      <c r="B131" s="22" t="s">
        <v>228</v>
      </c>
      <c r="C131" s="13"/>
      <c r="D131" s="5"/>
      <c r="E131" s="5"/>
      <c r="F131" s="15">
        <v>5856000</v>
      </c>
      <c r="G131" s="5"/>
    </row>
    <row r="132" spans="1:7" ht="26.25" thickBot="1" x14ac:dyDescent="0.3">
      <c r="A132" s="6" t="s">
        <v>277</v>
      </c>
      <c r="B132" s="22" t="s">
        <v>278</v>
      </c>
      <c r="C132" s="13"/>
      <c r="D132" s="5"/>
      <c r="E132" s="5"/>
      <c r="F132" s="15">
        <v>15174151</v>
      </c>
      <c r="G132" s="5"/>
    </row>
    <row r="133" spans="1:7" ht="15.75" thickBot="1" x14ac:dyDescent="0.3">
      <c r="A133" s="6" t="s">
        <v>229</v>
      </c>
      <c r="B133" s="22" t="s">
        <v>230</v>
      </c>
      <c r="C133" s="13"/>
      <c r="D133" s="5"/>
      <c r="E133" s="5"/>
      <c r="F133" s="15">
        <v>63734070</v>
      </c>
      <c r="G133" s="5"/>
    </row>
    <row r="134" spans="1:7" ht="15.75" thickBot="1" x14ac:dyDescent="0.3">
      <c r="A134" s="6" t="s">
        <v>231</v>
      </c>
      <c r="B134" s="22" t="s">
        <v>232</v>
      </c>
      <c r="C134" s="13"/>
      <c r="D134" s="5"/>
      <c r="E134" s="5"/>
      <c r="F134" s="15">
        <v>46722322</v>
      </c>
      <c r="G134" s="5"/>
    </row>
    <row r="135" spans="1:7" ht="15.75" thickBot="1" x14ac:dyDescent="0.3">
      <c r="A135" s="6" t="s">
        <v>233</v>
      </c>
      <c r="B135" s="22" t="s">
        <v>234</v>
      </c>
      <c r="C135" s="13"/>
      <c r="D135" s="5"/>
      <c r="E135" s="5"/>
      <c r="F135" s="15">
        <v>7304390</v>
      </c>
      <c r="G135" s="5"/>
    </row>
    <row r="136" spans="1:7" ht="15.75" thickBot="1" x14ac:dyDescent="0.3">
      <c r="A136" s="6" t="s">
        <v>332</v>
      </c>
      <c r="B136" s="22" t="s">
        <v>333</v>
      </c>
      <c r="C136" s="13"/>
      <c r="D136" s="5"/>
      <c r="E136" s="5"/>
      <c r="F136" s="15">
        <v>690000</v>
      </c>
      <c r="G136" s="5"/>
    </row>
    <row r="137" spans="1:7" ht="26.25" thickBot="1" x14ac:dyDescent="0.3">
      <c r="A137" s="6" t="s">
        <v>235</v>
      </c>
      <c r="B137" s="22" t="s">
        <v>236</v>
      </c>
      <c r="C137" s="13"/>
      <c r="D137" s="5"/>
      <c r="E137" s="5"/>
      <c r="F137" s="15">
        <v>118434</v>
      </c>
      <c r="G137" s="5"/>
    </row>
    <row r="138" spans="1:7" ht="26.25" thickBot="1" x14ac:dyDescent="0.3">
      <c r="A138" s="6" t="s">
        <v>237</v>
      </c>
      <c r="B138" s="22" t="s">
        <v>238</v>
      </c>
      <c r="C138" s="13"/>
      <c r="D138" s="5"/>
      <c r="E138" s="5"/>
      <c r="F138" s="15">
        <v>34075263</v>
      </c>
      <c r="G138" s="5"/>
    </row>
    <row r="139" spans="1:7" ht="26.25" thickBot="1" x14ac:dyDescent="0.3">
      <c r="A139" s="6" t="s">
        <v>239</v>
      </c>
      <c r="B139" s="22" t="s">
        <v>301</v>
      </c>
      <c r="C139" s="13"/>
      <c r="D139" s="5"/>
      <c r="E139" s="5"/>
      <c r="F139" s="15">
        <v>5352327</v>
      </c>
      <c r="G139" s="5"/>
    </row>
    <row r="140" spans="1:7" ht="26.25" thickBot="1" x14ac:dyDescent="0.3">
      <c r="A140" s="6" t="s">
        <v>279</v>
      </c>
      <c r="B140" s="22" t="s">
        <v>280</v>
      </c>
      <c r="C140" s="13"/>
      <c r="D140" s="5"/>
      <c r="E140" s="5"/>
      <c r="F140" s="15">
        <v>193416</v>
      </c>
      <c r="G140" s="5"/>
    </row>
    <row r="141" spans="1:7" ht="39" thickBot="1" x14ac:dyDescent="0.3">
      <c r="A141" s="6" t="s">
        <v>327</v>
      </c>
      <c r="B141" s="22" t="s">
        <v>328</v>
      </c>
      <c r="C141" s="13"/>
      <c r="D141" s="5"/>
      <c r="E141" s="5"/>
      <c r="F141" s="15">
        <v>445800</v>
      </c>
      <c r="G141" s="5"/>
    </row>
    <row r="142" spans="1:7" ht="15.75" thickBot="1" x14ac:dyDescent="0.3">
      <c r="A142" s="6" t="s">
        <v>241</v>
      </c>
      <c r="B142" s="22" t="s">
        <v>242</v>
      </c>
      <c r="C142" s="13"/>
      <c r="D142" s="5"/>
      <c r="E142" s="5"/>
      <c r="F142" s="15">
        <v>1505139</v>
      </c>
      <c r="G142" s="5"/>
    </row>
    <row r="143" spans="1:7" ht="26.25" thickBot="1" x14ac:dyDescent="0.3">
      <c r="A143" s="6" t="s">
        <v>314</v>
      </c>
      <c r="B143" s="22" t="s">
        <v>315</v>
      </c>
      <c r="C143" s="13"/>
      <c r="D143" s="5"/>
      <c r="E143" s="5"/>
      <c r="F143" s="15">
        <v>63689</v>
      </c>
      <c r="G143" s="5"/>
    </row>
    <row r="144" spans="1:7" ht="15.75" thickBot="1" x14ac:dyDescent="0.3">
      <c r="A144" s="6" t="s">
        <v>243</v>
      </c>
      <c r="B144" s="22" t="s">
        <v>244</v>
      </c>
      <c r="C144" s="13"/>
      <c r="D144" s="5"/>
      <c r="E144" s="5"/>
      <c r="F144" s="15">
        <v>335264</v>
      </c>
      <c r="G144" s="5"/>
    </row>
    <row r="145" spans="1:7" ht="15.75" thickBot="1" x14ac:dyDescent="0.3">
      <c r="A145" s="6" t="s">
        <v>245</v>
      </c>
      <c r="B145" s="22" t="s">
        <v>246</v>
      </c>
      <c r="C145" s="13"/>
      <c r="D145" s="5"/>
      <c r="E145" s="5"/>
      <c r="F145" s="15">
        <v>18828602</v>
      </c>
      <c r="G145" s="5"/>
    </row>
    <row r="146" spans="1:7" ht="26.25" thickBot="1" x14ac:dyDescent="0.3">
      <c r="A146" s="6" t="s">
        <v>281</v>
      </c>
      <c r="B146" s="22" t="s">
        <v>282</v>
      </c>
      <c r="C146" s="13"/>
      <c r="D146" s="5"/>
      <c r="E146" s="5"/>
      <c r="F146" s="15">
        <v>87830923</v>
      </c>
      <c r="G146" s="5"/>
    </row>
    <row r="147" spans="1:7" ht="26.25" thickBot="1" x14ac:dyDescent="0.3">
      <c r="A147" s="6" t="s">
        <v>247</v>
      </c>
      <c r="B147" s="22" t="s">
        <v>248</v>
      </c>
      <c r="C147" s="13"/>
      <c r="D147" s="5"/>
      <c r="E147" s="5"/>
      <c r="F147" s="15">
        <v>178376487</v>
      </c>
      <c r="G147" s="5"/>
    </row>
    <row r="148" spans="1:7" ht="26.25" thickBot="1" x14ac:dyDescent="0.3">
      <c r="A148" s="6" t="s">
        <v>249</v>
      </c>
      <c r="B148" s="22" t="s">
        <v>250</v>
      </c>
      <c r="C148" s="13"/>
      <c r="D148" s="5"/>
      <c r="E148" s="5"/>
      <c r="F148" s="15">
        <v>5619507</v>
      </c>
      <c r="G148" s="5"/>
    </row>
    <row r="149" spans="1:7" ht="26.25" thickBot="1" x14ac:dyDescent="0.3">
      <c r="A149" s="6" t="s">
        <v>251</v>
      </c>
      <c r="B149" s="22" t="s">
        <v>252</v>
      </c>
      <c r="C149" s="13"/>
      <c r="D149" s="5"/>
      <c r="E149" s="5"/>
      <c r="F149" s="15">
        <v>10599358</v>
      </c>
      <c r="G149" s="5"/>
    </row>
    <row r="150" spans="1:7" ht="26.25" thickBot="1" x14ac:dyDescent="0.3">
      <c r="A150" s="6" t="s">
        <v>253</v>
      </c>
      <c r="B150" s="22" t="s">
        <v>254</v>
      </c>
      <c r="C150" s="13"/>
      <c r="D150" s="5"/>
      <c r="E150" s="5"/>
      <c r="F150" s="15">
        <v>72333612</v>
      </c>
      <c r="G150" s="5"/>
    </row>
    <row r="151" spans="1:7" ht="26.25" thickBot="1" x14ac:dyDescent="0.3">
      <c r="A151" s="6" t="s">
        <v>255</v>
      </c>
      <c r="B151" s="22" t="s">
        <v>256</v>
      </c>
      <c r="C151" s="13"/>
      <c r="D151" s="5"/>
      <c r="E151" s="5"/>
      <c r="F151" s="15">
        <v>36085688</v>
      </c>
      <c r="G151" s="5"/>
    </row>
    <row r="152" spans="1:7" ht="15.75" thickBot="1" x14ac:dyDescent="0.3">
      <c r="A152" s="6" t="s">
        <v>257</v>
      </c>
      <c r="B152" s="22" t="s">
        <v>258</v>
      </c>
      <c r="C152" s="13"/>
      <c r="D152" s="5"/>
      <c r="E152" s="5"/>
      <c r="F152" s="15">
        <v>28128720</v>
      </c>
      <c r="G152" s="5"/>
    </row>
    <row r="153" spans="1:7" ht="26.25" thickBot="1" x14ac:dyDescent="0.3">
      <c r="A153" s="6" t="s">
        <v>316</v>
      </c>
      <c r="B153" s="22" t="s">
        <v>317</v>
      </c>
      <c r="C153" s="13"/>
      <c r="D153" s="5"/>
      <c r="E153" s="5"/>
      <c r="F153" s="15">
        <v>593488</v>
      </c>
      <c r="G153" s="5"/>
    </row>
    <row r="154" spans="1:7" ht="15.75" thickBot="1" x14ac:dyDescent="0.3">
      <c r="A154" s="6" t="s">
        <v>302</v>
      </c>
      <c r="B154" s="22" t="s">
        <v>303</v>
      </c>
      <c r="C154" s="13"/>
      <c r="D154" s="5"/>
      <c r="E154" s="5"/>
      <c r="F154" s="15">
        <v>85656</v>
      </c>
      <c r="G154" s="5"/>
    </row>
    <row r="155" spans="1:7" ht="15.75" thickBot="1" x14ac:dyDescent="0.3">
      <c r="A155" s="6" t="s">
        <v>259</v>
      </c>
      <c r="B155" s="22" t="s">
        <v>260</v>
      </c>
      <c r="C155" s="13"/>
      <c r="D155" s="5"/>
      <c r="E155" s="5"/>
      <c r="F155" s="15">
        <v>32833217</v>
      </c>
      <c r="G155" s="5"/>
    </row>
    <row r="156" spans="1:7" ht="15.75" thickBot="1" x14ac:dyDescent="0.3">
      <c r="A156" s="6" t="s">
        <v>285</v>
      </c>
      <c r="B156" s="22" t="s">
        <v>286</v>
      </c>
      <c r="C156" s="13"/>
      <c r="D156" s="5"/>
      <c r="E156" s="5"/>
      <c r="F156" s="15">
        <v>3229969</v>
      </c>
      <c r="G156" s="5"/>
    </row>
    <row r="157" spans="1:7" ht="26.25" thickBot="1" x14ac:dyDescent="0.3">
      <c r="A157" s="6" t="s">
        <v>337</v>
      </c>
      <c r="B157" s="22" t="s">
        <v>338</v>
      </c>
      <c r="C157" s="13"/>
      <c r="D157" s="5"/>
      <c r="E157" s="5"/>
      <c r="F157" s="15">
        <v>1918193</v>
      </c>
      <c r="G157" s="5"/>
    </row>
    <row r="158" spans="1:7" ht="15.75" thickBot="1" x14ac:dyDescent="0.3">
      <c r="A158" s="6" t="s">
        <v>261</v>
      </c>
      <c r="B158" s="22" t="s">
        <v>262</v>
      </c>
      <c r="C158" s="13"/>
      <c r="D158" s="5"/>
      <c r="E158" s="5"/>
      <c r="F158" s="15">
        <v>17048406</v>
      </c>
      <c r="G158" s="5"/>
    </row>
    <row r="159" spans="1:7" ht="26.25" thickBot="1" x14ac:dyDescent="0.3">
      <c r="A159" s="6" t="s">
        <v>310</v>
      </c>
      <c r="B159" s="22" t="s">
        <v>311</v>
      </c>
      <c r="C159" s="13"/>
      <c r="D159" s="5"/>
      <c r="E159" s="5"/>
      <c r="F159" s="15">
        <v>4944873</v>
      </c>
      <c r="G159" s="5"/>
    </row>
    <row r="160" spans="1:7" ht="15.75" thickBot="1" x14ac:dyDescent="0.3">
      <c r="A160" s="6" t="s">
        <v>263</v>
      </c>
      <c r="B160" s="22" t="s">
        <v>264</v>
      </c>
      <c r="C160" s="13"/>
      <c r="D160" s="5"/>
      <c r="E160" s="5"/>
      <c r="F160" s="15">
        <v>6520077</v>
      </c>
      <c r="G160" s="5"/>
    </row>
    <row r="161" spans="1:7" ht="15.75" thickBot="1" x14ac:dyDescent="0.3">
      <c r="A161" s="6" t="s">
        <v>292</v>
      </c>
      <c r="B161" s="22" t="s">
        <v>293</v>
      </c>
      <c r="C161" s="13"/>
      <c r="D161" s="5"/>
      <c r="E161" s="5"/>
      <c r="F161" s="15">
        <v>5052222</v>
      </c>
      <c r="G161" s="5"/>
    </row>
    <row r="162" spans="1:7" ht="26.25" thickBot="1" x14ac:dyDescent="0.3">
      <c r="A162" s="6" t="s">
        <v>287</v>
      </c>
      <c r="B162" s="22" t="s">
        <v>288</v>
      </c>
      <c r="C162" s="13"/>
      <c r="D162" s="5"/>
      <c r="E162" s="5"/>
      <c r="F162" s="15">
        <v>6656305</v>
      </c>
      <c r="G162" s="5"/>
    </row>
    <row r="163" spans="1:7" ht="15.75" thickBot="1" x14ac:dyDescent="0.3">
      <c r="A163" s="6" t="s">
        <v>289</v>
      </c>
      <c r="B163" s="22" t="s">
        <v>290</v>
      </c>
      <c r="C163" s="13"/>
      <c r="D163" s="5"/>
      <c r="E163" s="5"/>
      <c r="F163" s="15">
        <v>12660200</v>
      </c>
      <c r="G163" s="5"/>
    </row>
    <row r="164" spans="1:7" ht="39" thickBot="1" x14ac:dyDescent="0.3">
      <c r="A164" s="6" t="s">
        <v>329</v>
      </c>
      <c r="B164" s="22" t="s">
        <v>330</v>
      </c>
      <c r="C164" s="13"/>
      <c r="D164" s="5"/>
      <c r="E164" s="5"/>
      <c r="F164" s="15">
        <v>58824</v>
      </c>
      <c r="G164" s="5"/>
    </row>
    <row r="165" spans="1:7" ht="26.25" thickBot="1" x14ac:dyDescent="0.3">
      <c r="A165" s="6" t="s">
        <v>294</v>
      </c>
      <c r="B165" s="22" t="s">
        <v>295</v>
      </c>
      <c r="C165" s="13"/>
      <c r="D165" s="5"/>
      <c r="E165" s="5"/>
      <c r="F165" s="15">
        <v>752740</v>
      </c>
      <c r="G165" s="5"/>
    </row>
    <row r="166" spans="1:7" ht="15.75" thickBot="1" x14ac:dyDescent="0.3">
      <c r="A166" s="6" t="s">
        <v>265</v>
      </c>
      <c r="B166" s="22" t="s">
        <v>266</v>
      </c>
      <c r="C166" s="13"/>
      <c r="D166" s="5"/>
      <c r="E166" s="5"/>
      <c r="F166" s="15">
        <v>57620509</v>
      </c>
      <c r="G166" s="5"/>
    </row>
    <row r="167" spans="1:7" ht="15.75" thickBot="1" x14ac:dyDescent="0.3">
      <c r="A167" s="6" t="s">
        <v>267</v>
      </c>
      <c r="B167" s="22" t="s">
        <v>268</v>
      </c>
      <c r="C167" s="13"/>
      <c r="D167" s="5"/>
      <c r="E167" s="5"/>
      <c r="F167" s="15">
        <v>56636521</v>
      </c>
      <c r="G167" s="5"/>
    </row>
    <row r="168" spans="1:7" ht="26.25" thickBot="1" x14ac:dyDescent="0.3">
      <c r="A168" s="6" t="s">
        <v>269</v>
      </c>
      <c r="B168" s="22" t="s">
        <v>270</v>
      </c>
      <c r="C168" s="13"/>
      <c r="D168" s="5"/>
      <c r="E168" s="5"/>
      <c r="F168" s="15">
        <v>51341667</v>
      </c>
      <c r="G168" s="5"/>
    </row>
    <row r="169" spans="1:7" ht="15.75" thickBot="1" x14ac:dyDescent="0.3">
      <c r="A169" s="6" t="s">
        <v>271</v>
      </c>
      <c r="B169" s="22" t="s">
        <v>272</v>
      </c>
      <c r="C169" s="13"/>
      <c r="D169" s="5"/>
      <c r="E169" s="5"/>
      <c r="F169" s="15">
        <v>19371927</v>
      </c>
      <c r="G169" s="5"/>
    </row>
    <row r="170" spans="1:7" ht="15.75" thickBot="1" x14ac:dyDescent="0.3">
      <c r="A170" s="6" t="s">
        <v>273</v>
      </c>
      <c r="B170" s="22" t="s">
        <v>274</v>
      </c>
      <c r="C170" s="13"/>
      <c r="D170" s="5"/>
      <c r="E170" s="5"/>
      <c r="F170" s="15">
        <v>235980226</v>
      </c>
      <c r="G170" s="5"/>
    </row>
    <row r="171" spans="1:7" ht="15.75" thickBot="1" x14ac:dyDescent="0.3">
      <c r="A171" s="6" t="s">
        <v>312</v>
      </c>
      <c r="B171" s="22" t="s">
        <v>309</v>
      </c>
      <c r="C171" s="13"/>
      <c r="D171" s="5"/>
      <c r="E171" s="5"/>
      <c r="F171" s="15">
        <v>14847892</v>
      </c>
      <c r="G171" s="5"/>
    </row>
    <row r="172" spans="1:7" ht="15.75" thickBot="1" x14ac:dyDescent="0.3">
      <c r="A172" s="6" t="s">
        <v>343</v>
      </c>
      <c r="B172" s="22" t="s">
        <v>344</v>
      </c>
      <c r="C172" s="13"/>
      <c r="D172" s="5"/>
      <c r="E172" s="5"/>
      <c r="F172" s="15">
        <v>108119154</v>
      </c>
      <c r="G172" s="5"/>
    </row>
    <row r="173" spans="1:7" ht="15.75" thickBot="1" x14ac:dyDescent="0.3">
      <c r="A173" s="6" t="s">
        <v>339</v>
      </c>
      <c r="B173" s="22" t="s">
        <v>340</v>
      </c>
      <c r="C173" s="13"/>
      <c r="D173" s="5"/>
      <c r="E173" s="5"/>
      <c r="F173" s="15">
        <v>2140186</v>
      </c>
      <c r="G173" s="5"/>
    </row>
    <row r="174" spans="1:7" ht="15.75" customHeight="1" thickBot="1" x14ac:dyDescent="0.3">
      <c r="A174" s="6" t="s">
        <v>275</v>
      </c>
      <c r="B174" s="22" t="s">
        <v>276</v>
      </c>
      <c r="C174" s="13"/>
      <c r="D174" s="5"/>
      <c r="E174" s="5"/>
      <c r="F174" s="15">
        <v>60272210</v>
      </c>
      <c r="G174" s="5"/>
    </row>
    <row r="175" spans="1:7" ht="15.75" thickBot="1" x14ac:dyDescent="0.3">
      <c r="A175" s="6" t="s">
        <v>297</v>
      </c>
      <c r="B175" s="22" t="s">
        <v>298</v>
      </c>
      <c r="C175" s="13"/>
      <c r="D175" s="5"/>
      <c r="E175" s="5"/>
      <c r="F175" s="15">
        <v>952151</v>
      </c>
      <c r="G175" s="5"/>
    </row>
    <row r="176" spans="1:7" ht="15.75" thickBot="1" x14ac:dyDescent="0.3">
      <c r="A176" s="6" t="s">
        <v>341</v>
      </c>
      <c r="B176" s="22" t="s">
        <v>342</v>
      </c>
      <c r="C176" s="13"/>
      <c r="D176" s="5"/>
      <c r="E176" s="5"/>
      <c r="F176" s="15">
        <v>21038531</v>
      </c>
      <c r="G176" s="5"/>
    </row>
    <row r="177" spans="1:9" ht="15.75" thickBot="1" x14ac:dyDescent="0.3">
      <c r="A177" s="6" t="s">
        <v>347</v>
      </c>
      <c r="B177" s="22" t="s">
        <v>164</v>
      </c>
      <c r="C177" s="13"/>
      <c r="D177" s="5"/>
      <c r="E177" s="5"/>
      <c r="F177" s="15"/>
      <c r="G177" s="15">
        <v>27059204</v>
      </c>
    </row>
    <row r="178" spans="1:9" ht="15.75" thickBot="1" x14ac:dyDescent="0.3">
      <c r="A178" s="35" t="s">
        <v>23</v>
      </c>
      <c r="B178" s="36"/>
      <c r="C178" s="17"/>
      <c r="D178" s="17"/>
      <c r="E178" s="17"/>
      <c r="F178" s="18">
        <f>SUM(F117:F176)</f>
        <v>5279243584</v>
      </c>
      <c r="G178" s="18">
        <f>SUM(G117:G177)</f>
        <v>27059204</v>
      </c>
    </row>
    <row r="179" spans="1:9" ht="15.75" thickBot="1" x14ac:dyDescent="0.3">
      <c r="A179" s="10" t="s">
        <v>24</v>
      </c>
      <c r="B179" s="9"/>
      <c r="C179" s="9"/>
      <c r="D179" s="9"/>
      <c r="E179" s="9"/>
      <c r="F179" s="8" t="s">
        <v>10</v>
      </c>
      <c r="G179" s="23">
        <f>G115-F115+G178-F178</f>
        <v>-154198870</v>
      </c>
      <c r="I179" s="20"/>
    </row>
  </sheetData>
  <mergeCells count="20">
    <mergeCell ref="A59:B59"/>
    <mergeCell ref="A2:G2"/>
    <mergeCell ref="A4:B4"/>
    <mergeCell ref="A6:B6"/>
    <mergeCell ref="A8:F8"/>
    <mergeCell ref="A12:B12"/>
    <mergeCell ref="A13:B13"/>
    <mergeCell ref="A31:B31"/>
    <mergeCell ref="A32:B32"/>
    <mergeCell ref="A56:B56"/>
    <mergeCell ref="A57:B57"/>
    <mergeCell ref="A58:B58"/>
    <mergeCell ref="A116:B116"/>
    <mergeCell ref="A178:B178"/>
    <mergeCell ref="A84:B84"/>
    <mergeCell ref="A85:B85"/>
    <mergeCell ref="A91:B91"/>
    <mergeCell ref="A92:B92"/>
    <mergeCell ref="A93:B93"/>
    <mergeCell ref="A115:B115"/>
  </mergeCells>
  <pageMargins left="0.70866141732283472" right="0.70866141732283472" top="0.74803149606299213" bottom="0.74803149606299213" header="0.31496062992125984" footer="0.31496062992125984"/>
  <pageSetup scale="65" orientation="portrait" horizontalDpi="360" verticalDpi="36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12</vt:i4>
      </vt:variant>
      <vt:variant>
        <vt:lpstr>Rangos con nombre</vt:lpstr>
      </vt:variant>
      <vt:variant>
        <vt:i4>2</vt:i4>
      </vt:variant>
    </vt:vector>
  </HeadingPairs>
  <TitlesOfParts>
    <vt:vector size="14" baseType="lpstr">
      <vt:lpstr>enero</vt:lpstr>
      <vt:lpstr>febrero</vt:lpstr>
      <vt:lpstr>marzo</vt:lpstr>
      <vt:lpstr>abril</vt:lpstr>
      <vt:lpstr>mayo</vt:lpstr>
      <vt:lpstr>junio</vt:lpstr>
      <vt:lpstr>julio</vt:lpstr>
      <vt:lpstr>agosto</vt:lpstr>
      <vt:lpstr>septiembre</vt:lpstr>
      <vt:lpstr>octubre</vt:lpstr>
      <vt:lpstr>noviembre</vt:lpstr>
      <vt:lpstr>diciembre</vt:lpstr>
      <vt:lpstr>agosto!Área_de_impresión</vt:lpstr>
      <vt:lpstr>septiembre!Área_de_impresión</vt:lpstr>
    </vt:vector>
  </TitlesOfParts>
  <Company>CONTRALORIA GENERAL DE LA REPUBLICA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CARMEN GLORIA LUENGO REYES</dc:creator>
  <cp:lastModifiedBy>Yoshiaki Shigeno</cp:lastModifiedBy>
  <dcterms:created xsi:type="dcterms:W3CDTF">2024-11-04T17:15:49Z</dcterms:created>
  <dcterms:modified xsi:type="dcterms:W3CDTF">2026-04-07T19:58:43Z</dcterms:modified>
</cp:coreProperties>
</file>